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4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'部门收入总表-2'!$A$1:$K$24</definedName>
    <definedName name="_xlnm.Print_Area" localSheetId="0">'部门收支总表-1'!$A$1:$D$34</definedName>
    <definedName name="_xlnm.Print_Area" localSheetId="2">'部门支出总表-3'!$A$1:$O$24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'一般公共预算支出表-5'!$A$1:$E$24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<sst xmlns="http://schemas.openxmlformats.org/spreadsheetml/2006/main" count="460" uniqueCount="226">
  <si>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</si>
  <si>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</si>
  <si>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</si>
  <si>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</si>
  <si>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</si>
  <si>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</si>
  <si>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</si>
  <si>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</si>
  <si>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</si>
  <si>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</si>
  <si>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</si>
  <si>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</si>
  <si>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</si>
  <si>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</si>
  <si>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</si>
  <si>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</si>
  <si>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</si>
  <si>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</si>
  <si>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</si>
  <si>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</si>
  <si>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</si>
  <si>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</si>
  <si>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</si>
  <si>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</si>
  <si>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</si>
  <si>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</si>
  <si>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</si>
  <si>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</si>
  <si>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</si>
  <si>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</si>
  <si>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</si>
  <si>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</si>
  <si>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</si>
  <si>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</si>
  <si>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</si>
  <si>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</si>
  <si>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</si>
  <si>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</si>
  <si>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</si>
  <si>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</si>
  <si>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</si>
  <si>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</si>
  <si>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</si>
  <si>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</si>
  <si>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</si>
  <si>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</si>
  <si>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</si>
  <si>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</si>
  <si>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</si>
  <si>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</si>
  <si>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</si>
  <si>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</si>
  <si>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</si>
  <si>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</si>
  <si>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</si>
  <si>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</si>
  <si>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</si>
  <si>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</si>
  <si>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</si>
  <si>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</si>
  <si>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</si>
  <si>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</si>
  <si>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208</t>
  </si>
  <si>
    <t>社会保障和就业支出</t>
  </si>
  <si>
    <t xml:space="preserve">  行政事业单位养老支出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</si>
  <si>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</si>
  <si>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</si>
  <si>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</si>
  <si>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</si>
  <si>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</si>
  <si>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</si>
  <si>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</si>
  <si>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</si>
  <si>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</si>
  <si>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</si>
  <si>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</si>
  <si>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</si>
  <si>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</si>
  <si>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</si>
  <si>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</si>
  <si>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</si>
  <si>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</si>
  <si>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</si>
  <si>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</si>
  <si>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</si>
  <si>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</si>
  <si>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</si>
  <si>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</si>
  <si>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</si>
  <si>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</si>
  <si>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</si>
  <si>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</si>
  <si>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</si>
  <si>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</si>
  <si>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</si>
  <si>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</si>
  <si>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</si>
  <si>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</si>
  <si>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</si>
  <si>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</si>
  <si>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</si>
  <si>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</si>
  <si>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</si>
  <si>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</si>
  <si>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</si>
  <si>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</si>
  <si>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</si>
  <si>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</si>
  <si>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</si>
  <si>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</si>
  <si>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</si>
  <si>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</si>
  <si>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</si>
  <si>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</si>
  <si>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</si>
  <si>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</si>
  <si>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</si>
  <si>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</si>
  <si>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</si>
  <si>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</si>
  <si>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2020年预算数</t>
  </si>
  <si>
    <t>部门公开表6-2</t>
  </si>
  <si>
    <t>一般公共预算基本支出表</t>
  </si>
  <si>
    <t>经济分类科目</t>
  </si>
  <si>
    <t>2020年基本支出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</si>
  <si>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</si>
  <si>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</si>
  <si>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</si>
  <si>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</si>
  <si>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</si>
  <si>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</si>
  <si>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</si>
  <si>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</si>
  <si>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</si>
  <si>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</si>
  <si>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</si>
  <si>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</si>
  <si>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</si>
  <si>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</si>
  <si>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</si>
  <si>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</si>
  <si>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</si>
  <si>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</si>
  <si>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</si>
  <si>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</si>
  <si>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</si>
  <si>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</si>
  <si>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</si>
  <si>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</si>
  <si>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</si>
  <si>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</si>
  <si>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</si>
  <si>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</si>
  <si>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</si>
  <si>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</si>
  <si>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</si>
  <si>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</si>
  <si>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</si>
  <si>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</si>
  <si>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</si>
  <si>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</si>
  <si>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</si>
  <si>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</si>
  <si>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</si>
  <si>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</si>
  <si>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</si>
  <si>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</si>
  <si>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</si>
  <si>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</si>
  <si>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</si>
  <si>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</si>
  <si>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</si>
  <si>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</si>
  <si>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</si>
  <si>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</si>
  <si>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</si>
  <si>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</si>
  <si>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</si>
  <si>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</si>
  <si>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</si>
  <si>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</si>
  <si>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</si>
  <si>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</si>
  <si>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</si>
  <si>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</si>
  <si>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2019预算数</t>
  </si>
  <si>
    <t>2020预算数</t>
  </si>
  <si>
    <t>因公出国（境）费</t>
  </si>
  <si>
    <t>公务接待费</t>
  </si>
  <si>
    <t>公务用车购置及运行费</t>
  </si>
  <si>
    <t>公务用车购置费</t>
  </si>
  <si>
    <t>公务用车运行费</t>
  </si>
  <si>
    <t>农林水支出</t>
  </si>
  <si>
    <t xml:space="preserve">  农业农村</t>
  </si>
  <si>
    <t xml:space="preserve">    行政运行（农业）</t>
  </si>
  <si>
    <t xml:space="preserve">    事业运行（农业）</t>
  </si>
  <si>
    <t xml:space="preserve">    病虫害控制</t>
  </si>
  <si>
    <t xml:space="preserve">    农产品质量安全</t>
  </si>
  <si>
    <t xml:space="preserve">    统计监测与信息服务</t>
  </si>
  <si>
    <t xml:space="preserve">    其他农业支出</t>
  </si>
  <si>
    <t xml:space="preserve">  水利</t>
  </si>
  <si>
    <t xml:space="preserve">    行政运行（水利）</t>
  </si>
  <si>
    <t xml:space="preserve">    水利行业业务管理</t>
  </si>
  <si>
    <t xml:space="preserve">    防汛</t>
  </si>
  <si>
    <t xml:space="preserve">  扶贫</t>
  </si>
  <si>
    <t xml:space="preserve">    其他扶贫支出</t>
  </si>
  <si>
    <t>213</t>
  </si>
  <si>
    <t xml:space="preserve">  21303</t>
  </si>
  <si>
    <t xml:space="preserve">  21305</t>
  </si>
  <si>
    <t>05</t>
  </si>
  <si>
    <t>06</t>
  </si>
  <si>
    <t>01</t>
  </si>
  <si>
    <t>04</t>
  </si>
  <si>
    <t>08</t>
  </si>
  <si>
    <t>09</t>
  </si>
  <si>
    <t>11</t>
  </si>
  <si>
    <t>99</t>
  </si>
  <si>
    <t xml:space="preserve">  20805</t>
  </si>
  <si>
    <t xml:space="preserve">  21301</t>
  </si>
  <si>
    <t>01</t>
  </si>
  <si>
    <t>04</t>
  </si>
  <si>
    <t>14</t>
  </si>
  <si>
    <t>99</t>
  </si>
  <si>
    <t xml:space="preserve">  21303</t>
  </si>
  <si>
    <t>14</t>
  </si>
  <si>
    <t xml:space="preserve">  21305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</si>
</sst>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  <numFmt numFmtId="180" formatCode="* #,##0.0;* \-#,##0.0;* &quot;&quot;??;@"/>
    <numFmt numFmtId="181" formatCode="00"/>
    <numFmt numFmtId="182" formatCode="0000"/>
    <numFmt numFmtId="183" formatCode="* #,##0.00;* \-#,##0.00;* &quot;&quot;??;@"/>
    <numFmt numFmtId="184" formatCode="#,##0.0_ 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44" applyNumberFormat="1" applyFont="1" applyBorder="1" applyAlignment="1" applyProtection="1">
      <alignment horizontal="center" vertical="center" wrapText="1"/>
      <protection/>
    </xf>
    <xf numFmtId="0" fontId="5" fillId="0" borderId="9" xfId="44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4" fillId="0" borderId="10" xfId="44" applyNumberFormat="1" applyFont="1" applyBorder="1" applyAlignment="1" applyProtection="1">
      <alignment/>
      <protection/>
    </xf>
    <xf numFmtId="176" fontId="14" fillId="0" borderId="10" xfId="45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176" fontId="6" fillId="0" borderId="9" xfId="45" applyNumberFormat="1" applyFont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>
      <alignment horizontal="left" vertical="center"/>
    </xf>
    <xf numFmtId="0" fontId="16" fillId="0" borderId="14" xfId="0" applyNumberFormat="1" applyFont="1" applyFill="1" applyBorder="1" applyAlignment="1">
      <alignment horizontal="right" vertical="center"/>
    </xf>
    <xf numFmtId="0" fontId="16" fillId="0" borderId="14" xfId="0" applyNumberFormat="1" applyFont="1" applyFill="1" applyBorder="1" applyAlignment="1">
      <alignment horizontal="right" vertical="center" wrapText="1"/>
    </xf>
    <xf numFmtId="0" fontId="17" fillId="0" borderId="15" xfId="44" applyNumberFormat="1" applyFont="1" applyBorder="1" applyAlignment="1" applyProtection="1">
      <alignment horizontal="center" vertical="center" wrapText="1"/>
      <protection/>
    </xf>
    <xf numFmtId="0" fontId="17" fillId="0" borderId="9" xfId="44" applyNumberFormat="1" applyFont="1" applyBorder="1" applyAlignment="1" applyProtection="1">
      <alignment horizontal="center" vertical="center" wrapText="1"/>
      <protection/>
    </xf>
    <xf numFmtId="0" fontId="17" fillId="0" borderId="9" xfId="44" applyNumberFormat="1" applyFont="1" applyBorder="1" applyAlignment="1" applyProtection="1">
      <alignment horizontal="center" vertical="center"/>
      <protection/>
    </xf>
    <xf numFmtId="0" fontId="5" fillId="0" borderId="15" xfId="44" applyNumberFormat="1" applyFont="1" applyBorder="1" applyAlignment="1" applyProtection="1">
      <alignment horizontal="left" vertical="center"/>
      <protection/>
    </xf>
    <xf numFmtId="176" fontId="5" fillId="0" borderId="10" xfId="45" applyNumberFormat="1" applyFont="1" applyBorder="1" applyAlignment="1" applyProtection="1">
      <alignment horizontal="center" vertical="center" wrapText="1"/>
      <protection/>
    </xf>
    <xf numFmtId="0" fontId="5" fillId="0" borderId="9" xfId="44" applyNumberFormat="1" applyFont="1" applyBorder="1" applyAlignment="1" applyProtection="1">
      <alignment horizontal="left" vertical="center"/>
      <protection/>
    </xf>
    <xf numFmtId="176" fontId="5" fillId="0" borderId="9" xfId="44" applyNumberFormat="1" applyFont="1" applyBorder="1" applyAlignment="1" applyProtection="1">
      <alignment horizontal="center" vertical="center"/>
      <protection/>
    </xf>
    <xf numFmtId="177" fontId="5" fillId="0" borderId="15" xfId="45" applyNumberFormat="1" applyFont="1" applyBorder="1" applyAlignment="1" applyProtection="1">
      <alignment horizontal="right" vertical="center"/>
      <protection/>
    </xf>
    <xf numFmtId="178" fontId="5" fillId="0" borderId="15" xfId="46" applyNumberFormat="1" applyFont="1" applyBorder="1" applyAlignment="1" applyProtection="1">
      <alignment horizontal="center" vertical="center"/>
      <protection/>
    </xf>
    <xf numFmtId="178" fontId="5" fillId="0" borderId="15" xfId="45" applyNumberFormat="1" applyFont="1" applyBorder="1" applyAlignment="1" applyProtection="1">
      <alignment horizontal="right" vertical="center"/>
      <protection/>
    </xf>
    <xf numFmtId="176" fontId="5" fillId="0" borderId="15" xfId="45" applyNumberFormat="1" applyFont="1" applyBorder="1" applyAlignment="1" applyProtection="1">
      <alignment horizontal="right" vertical="center"/>
      <protection/>
    </xf>
    <xf numFmtId="176" fontId="5" fillId="0" borderId="15" xfId="46" applyNumberFormat="1" applyFont="1" applyBorder="1" applyAlignment="1" applyProtection="1">
      <alignment horizontal="center" vertical="center" wrapText="1"/>
      <protection/>
    </xf>
    <xf numFmtId="176" fontId="5" fillId="0" borderId="9" xfId="46" applyNumberFormat="1" applyFont="1" applyBorder="1" applyAlignment="1" applyProtection="1">
      <alignment horizontal="center" vertical="center"/>
      <protection/>
    </xf>
    <xf numFmtId="0" fontId="5" fillId="0" borderId="15" xfId="44" applyNumberFormat="1" applyFont="1" applyBorder="1" applyAlignment="1" applyProtection="1">
      <alignment horizontal="center" vertical="center"/>
      <protection/>
    </xf>
    <xf numFmtId="178" fontId="5" fillId="0" borderId="15" xfId="45" applyNumberFormat="1" applyFont="1" applyBorder="1" applyAlignment="1" applyProtection="1">
      <alignment horizontal="center" vertical="center"/>
      <protection/>
    </xf>
    <xf numFmtId="0" fontId="5" fillId="0" borderId="9" xfId="44" applyNumberFormat="1" applyFont="1" applyBorder="1" applyAlignment="1" applyProtection="1">
      <alignment horizontal="center" vertical="center"/>
      <protection/>
    </xf>
    <xf numFmtId="178" fontId="5" fillId="0" borderId="9" xfId="46" applyNumberFormat="1" applyFont="1" applyBorder="1" applyAlignment="1" applyProtection="1">
      <alignment horizontal="center" vertical="center"/>
      <protection/>
    </xf>
    <xf numFmtId="178" fontId="5" fillId="0" borderId="9" xfId="44" applyNumberFormat="1" applyFont="1" applyBorder="1" applyAlignment="1" applyProtection="1">
      <alignment horizontal="center" vertical="center"/>
      <protection/>
    </xf>
    <xf numFmtId="0" fontId="13" fillId="0" borderId="15" xfId="44" applyNumberFormat="1" applyFont="1" applyBorder="1" applyAlignment="1" applyProtection="1">
      <alignment horizontal="center" vertical="center"/>
      <protection/>
    </xf>
    <xf numFmtId="178" fontId="8" fillId="0" borderId="15" xfId="46" applyNumberFormat="1" applyFont="1" applyBorder="1" applyAlignment="1" applyProtection="1">
      <alignment horizontal="center" vertical="center"/>
      <protection/>
    </xf>
    <xf numFmtId="179" fontId="6" fillId="0" borderId="11" xfId="0" applyNumberFormat="1" applyFont="1" applyBorder="1" applyAlignment="1">
      <alignment horizontal="center" vertical="center" wrapText="1"/>
    </xf>
    <xf numFmtId="179" fontId="5" fillId="0" borderId="9" xfId="44" applyNumberFormat="1" applyFont="1" applyBorder="1" applyAlignment="1" applyProtection="1">
      <alignment horizontal="center" vertical="center" wrapText="1"/>
      <protection/>
    </xf>
    <xf numFmtId="179" fontId="5" fillId="0" borderId="15" xfId="45" applyNumberFormat="1" applyFont="1" applyBorder="1" applyAlignment="1" applyProtection="1">
      <alignment horizontal="center" vertical="center" wrapText="1"/>
      <protection/>
    </xf>
    <xf numFmtId="179" fontId="5" fillId="0" borderId="9" xfId="44" applyNumberFormat="1" applyFont="1" applyBorder="1" applyAlignment="1" applyProtection="1">
      <alignment horizontal="center" vertical="center"/>
      <protection/>
    </xf>
    <xf numFmtId="179" fontId="5" fillId="0" borderId="15" xfId="45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5" xfId="46" applyNumberFormat="1" applyFont="1" applyBorder="1" applyAlignment="1" applyProtection="1">
      <alignment horizontal="center" vertical="center" wrapText="1"/>
      <protection/>
    </xf>
    <xf numFmtId="179" fontId="5" fillId="0" borderId="9" xfId="46" applyNumberFormat="1" applyFont="1" applyBorder="1" applyAlignment="1" applyProtection="1">
      <alignment horizontal="center" vertical="center" wrapText="1"/>
      <protection/>
    </xf>
    <xf numFmtId="179" fontId="5" fillId="0" borderId="15" xfId="46" applyNumberFormat="1" applyFont="1" applyBorder="1" applyAlignment="1" applyProtection="1">
      <alignment horizontal="center" vertical="center"/>
      <protection/>
    </xf>
    <xf numFmtId="179" fontId="5" fillId="0" borderId="9" xfId="46" applyNumberFormat="1" applyFont="1" applyBorder="1" applyAlignment="1" applyProtection="1">
      <alignment horizontal="center" vertical="center"/>
      <protection/>
    </xf>
    <xf numFmtId="0" fontId="17" fillId="0" borderId="15" xfId="45" applyNumberFormat="1" applyFont="1" applyBorder="1" applyAlignment="1" applyProtection="1">
      <alignment horizontal="center" vertical="center" wrapText="1"/>
      <protection/>
    </xf>
    <xf numFmtId="0" fontId="17" fillId="0" borderId="9" xfId="45" applyNumberFormat="1" applyFont="1" applyBorder="1" applyAlignment="1" applyProtection="1">
      <alignment horizontal="center" vertical="center" wrapText="1"/>
      <protection/>
    </xf>
    <xf numFmtId="0" fontId="18" fillId="0" borderId="16" xfId="45" applyNumberFormat="1" applyFont="1" applyBorder="1" applyAlignment="1" applyProtection="1">
      <alignment horizontal="left" vertical="center" wrapText="1"/>
      <protection/>
    </xf>
    <xf numFmtId="0" fontId="8" fillId="0" borderId="17" xfId="45" applyNumberFormat="1" applyFont="1" applyBorder="1" applyAlignment="1" applyProtection="1">
      <alignment horizontal="center" vertical="center" wrapText="1"/>
      <protection/>
    </xf>
    <xf numFmtId="177" fontId="8" fillId="0" borderId="17" xfId="46" applyNumberFormat="1" applyFont="1" applyBorder="1" applyAlignment="1" applyProtection="1">
      <alignment horizontal="center" vertical="center" wrapText="1"/>
      <protection/>
    </xf>
    <xf numFmtId="177" fontId="8" fillId="0" borderId="18" xfId="46" applyNumberFormat="1" applyFont="1" applyBorder="1" applyAlignment="1" applyProtection="1">
      <alignment horizontal="center" vertical="center" wrapText="1"/>
      <protection/>
    </xf>
    <xf numFmtId="177" fontId="5" fillId="0" borderId="11" xfId="46" applyNumberFormat="1" applyFont="1" applyBorder="1" applyAlignment="1" applyProtection="1">
      <alignment horizontal="center" vertical="center" wrapText="1"/>
      <protection/>
    </xf>
    <xf numFmtId="177" fontId="8" fillId="0" borderId="11" xfId="46" applyNumberFormat="1" applyFont="1" applyBorder="1" applyAlignment="1" applyProtection="1">
      <alignment horizontal="center" vertical="center" wrapText="1"/>
      <protection/>
    </xf>
    <xf numFmtId="0" fontId="5" fillId="0" borderId="10" xfId="44" applyNumberFormat="1" applyFont="1" applyBorder="1" applyAlignment="1" applyProtection="1">
      <alignment horizontal="left" vertical="center"/>
      <protection/>
    </xf>
    <xf numFmtId="0" fontId="5" fillId="0" borderId="19" xfId="44" applyNumberFormat="1" applyFont="1" applyBorder="1" applyAlignment="1" applyProtection="1">
      <alignment horizontal="left" vertical="center"/>
      <protection/>
    </xf>
    <xf numFmtId="176" fontId="5" fillId="0" borderId="10" xfId="46" applyNumberFormat="1" applyFont="1" applyBorder="1" applyAlignment="1" applyProtection="1">
      <alignment horizontal="center" vertical="center" wrapText="1"/>
      <protection/>
    </xf>
    <xf numFmtId="176" fontId="5" fillId="0" borderId="15" xfId="45" applyNumberFormat="1" applyFont="1" applyBorder="1" applyAlignment="1" applyProtection="1">
      <alignment horizontal="center" vertical="center" wrapText="1"/>
      <protection/>
    </xf>
    <xf numFmtId="0" fontId="5" fillId="0" borderId="16" xfId="44" applyNumberFormat="1" applyFont="1" applyBorder="1" applyAlignment="1" applyProtection="1">
      <alignment horizontal="left" vertical="center"/>
      <protection/>
    </xf>
    <xf numFmtId="176" fontId="5" fillId="0" borderId="16" xfId="45" applyNumberFormat="1" applyFont="1" applyBorder="1" applyAlignment="1" applyProtection="1">
      <alignment horizontal="center" vertical="center" wrapText="1"/>
      <protection/>
    </xf>
    <xf numFmtId="0" fontId="5" fillId="0" borderId="17" xfId="44" applyNumberFormat="1" applyFont="1" applyBorder="1" applyAlignment="1" applyProtection="1">
      <alignment horizontal="left" vertical="center"/>
      <protection/>
    </xf>
    <xf numFmtId="176" fontId="5" fillId="0" borderId="16" xfId="46" applyNumberFormat="1" applyFont="1" applyBorder="1" applyAlignment="1" applyProtection="1">
      <alignment horizontal="center" vertical="center" wrapText="1"/>
      <protection/>
    </xf>
    <xf numFmtId="0" fontId="5" fillId="0" borderId="11" xfId="44" applyNumberFormat="1" applyFont="1" applyBorder="1" applyAlignment="1" applyProtection="1">
      <alignment horizontal="left" vertical="center"/>
      <protection/>
    </xf>
    <xf numFmtId="176" fontId="5" fillId="0" borderId="11" xfId="45" applyNumberFormat="1" applyFont="1" applyBorder="1" applyAlignment="1" applyProtection="1">
      <alignment horizontal="center" vertical="center" wrapText="1"/>
      <protection/>
    </xf>
    <xf numFmtId="176" fontId="5" fillId="0" borderId="11" xfId="46" applyNumberFormat="1" applyFont="1" applyBorder="1" applyAlignment="1" applyProtection="1">
      <alignment horizontal="center" vertical="center" wrapText="1"/>
      <protection/>
    </xf>
    <xf numFmtId="177" fontId="5" fillId="0" borderId="15" xfId="45" applyNumberFormat="1" applyFont="1" applyBorder="1" applyAlignment="1" applyProtection="1">
      <alignment horizontal="center" vertical="center" wrapText="1"/>
      <protection/>
    </xf>
    <xf numFmtId="0" fontId="8" fillId="0" borderId="15" xfId="44" applyNumberFormat="1" applyFont="1" applyBorder="1" applyAlignment="1" applyProtection="1">
      <alignment horizontal="center" vertical="center"/>
      <protection/>
    </xf>
    <xf numFmtId="176" fontId="8" fillId="0" borderId="15" xfId="45" applyNumberFormat="1" applyFont="1" applyBorder="1" applyAlignment="1" applyProtection="1">
      <alignment horizontal="center" vertical="center" wrapText="1"/>
      <protection/>
    </xf>
    <xf numFmtId="0" fontId="8" fillId="0" borderId="9" xfId="44" applyNumberFormat="1" applyFont="1" applyBorder="1" applyAlignment="1" applyProtection="1">
      <alignment horizontal="center" vertical="center"/>
      <protection/>
    </xf>
    <xf numFmtId="176" fontId="8" fillId="0" borderId="15" xfId="46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 wrapText="1"/>
    </xf>
    <xf numFmtId="176" fontId="0" fillId="0" borderId="0" xfId="0" applyNumberFormat="1" applyAlignment="1">
      <alignment/>
    </xf>
    <xf numFmtId="49" fontId="6" fillId="0" borderId="11" xfId="42" applyNumberFormat="1" applyFont="1" applyFill="1" applyBorder="1" applyAlignment="1" applyProtection="1">
      <alignment horizontal="left" vertical="center" wrapText="1"/>
      <protection/>
    </xf>
    <xf numFmtId="49" fontId="6" fillId="0" borderId="11" xfId="43" applyNumberFormat="1" applyFont="1" applyFill="1" applyBorder="1" applyAlignment="1" applyProtection="1">
      <alignment horizontal="left" vertical="center" wrapText="1"/>
      <protection/>
    </xf>
    <xf numFmtId="177" fontId="5" fillId="0" borderId="11" xfId="46" applyNumberFormat="1" applyFont="1" applyBorder="1" applyAlignment="1" applyProtection="1">
      <alignment horizontal="center" vertical="center" wrapText="1"/>
      <protection/>
    </xf>
    <xf numFmtId="49" fontId="6" fillId="0" borderId="11" xfId="43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7" fillId="0" borderId="10" xfId="45" applyNumberFormat="1" applyFont="1" applyBorder="1" applyAlignment="1" applyProtection="1">
      <alignment horizontal="center" vertical="center" wrapText="1"/>
      <protection/>
    </xf>
    <xf numFmtId="0" fontId="17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22" xfId="44" applyNumberFormat="1" applyFont="1" applyBorder="1" applyAlignment="1" applyProtection="1">
      <alignment horizontal="center" vertical="center" wrapText="1"/>
      <protection/>
    </xf>
    <xf numFmtId="0" fontId="4" fillId="0" borderId="19" xfId="44" applyNumberFormat="1" applyFont="1" applyBorder="1" applyAlignment="1" applyProtection="1">
      <alignment horizontal="center" vertical="center" wrapText="1"/>
      <protection/>
    </xf>
    <xf numFmtId="0" fontId="4" fillId="0" borderId="23" xfId="44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7" fillId="0" borderId="23" xfId="44" applyNumberFormat="1" applyFont="1" applyBorder="1" applyAlignment="1" applyProtection="1">
      <alignment horizontal="center" vertical="center" wrapText="1"/>
      <protection/>
    </xf>
    <xf numFmtId="0" fontId="17" fillId="0" borderId="19" xfId="44" applyNumberFormat="1" applyFont="1" applyBorder="1" applyAlignment="1" applyProtection="1">
      <alignment horizontal="center" vertical="center" wrapText="1"/>
      <protection/>
    </xf>
    <xf numFmtId="0" fontId="17" fillId="0" borderId="23" xfId="44" applyNumberFormat="1" applyFont="1" applyBorder="1" applyAlignment="1" applyProtection="1">
      <alignment horizontal="center" vertical="center"/>
      <protection/>
    </xf>
    <xf numFmtId="0" fontId="17" fillId="0" borderId="22" xfId="44" applyNumberFormat="1" applyFont="1" applyBorder="1" applyAlignment="1" applyProtection="1">
      <alignment horizontal="center" vertical="center"/>
      <protection/>
    </xf>
    <xf numFmtId="0" fontId="17" fillId="0" borderId="19" xfId="44" applyNumberFormat="1" applyFont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5" xfId="44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0" xfId="44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3" xfId="34"/>
    <cellStyle name="百分比 3 2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_Sheet1" xfId="44"/>
    <cellStyle name="常规_Sheet1_1" xfId="45"/>
    <cellStyle name="常规_Sheet1_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30" sqref="B30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101" t="s">
        <v>0</v>
      </c>
      <c r="B1" s="101"/>
      <c r="C1" s="101"/>
      <c r="D1" s="101"/>
    </row>
    <row r="2" spans="1:4" ht="18" customHeight="1">
      <c r="A2" s="102" t="s">
        <v>1</v>
      </c>
      <c r="B2" s="102"/>
      <c r="C2" s="102"/>
      <c r="D2" s="102"/>
    </row>
    <row r="3" spans="1:4" ht="10.5" customHeight="1">
      <c r="A3" s="103" t="s">
        <v>2</v>
      </c>
      <c r="B3" s="103"/>
      <c r="C3" s="103"/>
      <c r="D3" s="103"/>
    </row>
    <row r="4" spans="1:4" ht="15.75" customHeight="1">
      <c r="A4" s="104" t="s">
        <v>3</v>
      </c>
      <c r="B4" s="104"/>
      <c r="C4" s="105" t="s">
        <v>4</v>
      </c>
      <c r="D4" s="105"/>
    </row>
    <row r="5" spans="1:4" ht="15.75" customHeight="1">
      <c r="A5" s="10" t="s">
        <v>5</v>
      </c>
      <c r="B5" s="10" t="s">
        <v>6</v>
      </c>
      <c r="C5" s="9" t="s">
        <v>5</v>
      </c>
      <c r="D5" s="10" t="s">
        <v>6</v>
      </c>
    </row>
    <row r="6" spans="1:4" ht="15.75" customHeight="1">
      <c r="A6" s="79" t="s">
        <v>7</v>
      </c>
      <c r="B6" s="44">
        <v>4052.55</v>
      </c>
      <c r="C6" s="80" t="s">
        <v>8</v>
      </c>
      <c r="D6" s="81"/>
    </row>
    <row r="7" spans="1:4" ht="15.75" customHeight="1">
      <c r="A7" s="43" t="s">
        <v>9</v>
      </c>
      <c r="B7" s="82"/>
      <c r="C7" s="45" t="s">
        <v>10</v>
      </c>
      <c r="D7" s="51"/>
    </row>
    <row r="8" spans="1:4" ht="15.75" customHeight="1">
      <c r="A8" s="43" t="s">
        <v>11</v>
      </c>
      <c r="B8" s="82">
        <v>172.3</v>
      </c>
      <c r="C8" s="45" t="s">
        <v>12</v>
      </c>
      <c r="D8" s="51"/>
    </row>
    <row r="9" spans="1:4" ht="15.75" customHeight="1">
      <c r="A9" s="83" t="s">
        <v>13</v>
      </c>
      <c r="B9" s="84"/>
      <c r="C9" s="85" t="s">
        <v>14</v>
      </c>
      <c r="D9" s="86"/>
    </row>
    <row r="10" spans="1:4" ht="15.75" customHeight="1">
      <c r="A10" s="87" t="s">
        <v>15</v>
      </c>
      <c r="B10" s="88"/>
      <c r="C10" s="87" t="s">
        <v>16</v>
      </c>
      <c r="D10" s="89"/>
    </row>
    <row r="11" spans="1:4" ht="15.75" customHeight="1">
      <c r="A11" s="43" t="s">
        <v>17</v>
      </c>
      <c r="B11" s="82"/>
      <c r="C11" s="45" t="s">
        <v>18</v>
      </c>
      <c r="D11" s="51"/>
    </row>
    <row r="12" spans="1:4" ht="15.75" customHeight="1">
      <c r="A12" s="43" t="s">
        <v>19</v>
      </c>
      <c r="B12" s="82"/>
      <c r="C12" s="45" t="s">
        <v>20</v>
      </c>
      <c r="D12" s="51"/>
    </row>
    <row r="13" spans="1:4" ht="15.75" customHeight="1">
      <c r="A13" s="43" t="s">
        <v>21</v>
      </c>
      <c r="B13" s="82"/>
      <c r="C13" s="45" t="s">
        <v>22</v>
      </c>
      <c r="D13" s="51">
        <v>306.68</v>
      </c>
    </row>
    <row r="14" spans="1:4" ht="15.75" customHeight="1">
      <c r="A14" s="43" t="s">
        <v>23</v>
      </c>
      <c r="B14" s="90" t="s">
        <v>24</v>
      </c>
      <c r="C14" s="45" t="s">
        <v>25</v>
      </c>
      <c r="D14" s="51"/>
    </row>
    <row r="15" spans="1:4" ht="15.75" customHeight="1">
      <c r="A15" s="43" t="s">
        <v>23</v>
      </c>
      <c r="B15" s="90" t="s">
        <v>24</v>
      </c>
      <c r="C15" s="45" t="s">
        <v>26</v>
      </c>
      <c r="D15" s="51"/>
    </row>
    <row r="16" spans="1:4" ht="15.75" customHeight="1">
      <c r="A16" s="43" t="s">
        <v>23</v>
      </c>
      <c r="B16" s="90" t="s">
        <v>24</v>
      </c>
      <c r="C16" s="45" t="s">
        <v>27</v>
      </c>
      <c r="D16" s="51"/>
    </row>
    <row r="17" spans="1:4" ht="15.75" customHeight="1">
      <c r="A17" s="43" t="s">
        <v>23</v>
      </c>
      <c r="B17" s="90" t="s">
        <v>24</v>
      </c>
      <c r="C17" s="45" t="s">
        <v>28</v>
      </c>
      <c r="D17" s="51"/>
    </row>
    <row r="18" spans="1:4" ht="15.75" customHeight="1">
      <c r="A18" s="43" t="s">
        <v>23</v>
      </c>
      <c r="B18" s="90" t="s">
        <v>24</v>
      </c>
      <c r="C18" s="45" t="s">
        <v>29</v>
      </c>
      <c r="D18" s="51">
        <f>3745.87+172.3</f>
        <v>3918.17</v>
      </c>
    </row>
    <row r="19" spans="1:4" ht="15.75" customHeight="1">
      <c r="A19" s="43" t="s">
        <v>23</v>
      </c>
      <c r="B19" s="90" t="s">
        <v>24</v>
      </c>
      <c r="C19" s="45" t="s">
        <v>30</v>
      </c>
      <c r="D19" s="51"/>
    </row>
    <row r="20" spans="1:4" ht="15.75" customHeight="1">
      <c r="A20" s="43" t="s">
        <v>23</v>
      </c>
      <c r="B20" s="90" t="s">
        <v>24</v>
      </c>
      <c r="C20" s="45" t="s">
        <v>31</v>
      </c>
      <c r="D20" s="51"/>
    </row>
    <row r="21" spans="1:4" ht="15.75" customHeight="1">
      <c r="A21" s="43" t="s">
        <v>23</v>
      </c>
      <c r="B21" s="90" t="s">
        <v>24</v>
      </c>
      <c r="C21" s="45" t="s">
        <v>32</v>
      </c>
      <c r="D21" s="51"/>
    </row>
    <row r="22" spans="1:4" ht="15.75" customHeight="1">
      <c r="A22" s="43" t="s">
        <v>23</v>
      </c>
      <c r="B22" s="90" t="s">
        <v>24</v>
      </c>
      <c r="C22" s="45" t="s">
        <v>33</v>
      </c>
      <c r="D22" s="51"/>
    </row>
    <row r="23" spans="1:4" ht="15.75" customHeight="1">
      <c r="A23" s="43" t="s">
        <v>23</v>
      </c>
      <c r="B23" s="90" t="s">
        <v>24</v>
      </c>
      <c r="C23" s="45" t="s">
        <v>34</v>
      </c>
      <c r="D23" s="51"/>
    </row>
    <row r="24" spans="1:4" ht="15.75" customHeight="1">
      <c r="A24" s="43" t="s">
        <v>23</v>
      </c>
      <c r="B24" s="90" t="s">
        <v>24</v>
      </c>
      <c r="C24" s="45" t="s">
        <v>35</v>
      </c>
      <c r="D24" s="51"/>
    </row>
    <row r="25" spans="1:4" ht="15.75" customHeight="1">
      <c r="A25" s="43" t="s">
        <v>23</v>
      </c>
      <c r="B25" s="90" t="s">
        <v>24</v>
      </c>
      <c r="C25" s="45" t="s">
        <v>36</v>
      </c>
      <c r="D25" s="51"/>
    </row>
    <row r="26" spans="1:4" ht="15.75" customHeight="1">
      <c r="A26" s="43" t="s">
        <v>23</v>
      </c>
      <c r="B26" s="90" t="s">
        <v>24</v>
      </c>
      <c r="C26" s="45" t="s">
        <v>37</v>
      </c>
      <c r="D26" s="51"/>
    </row>
    <row r="27" spans="1:4" ht="15.75" customHeight="1">
      <c r="A27" s="43" t="s">
        <v>23</v>
      </c>
      <c r="B27" s="90" t="s">
        <v>24</v>
      </c>
      <c r="C27" s="45" t="s">
        <v>38</v>
      </c>
      <c r="D27" s="51"/>
    </row>
    <row r="28" spans="1:4" ht="15.75" customHeight="1">
      <c r="A28" s="43" t="s">
        <v>23</v>
      </c>
      <c r="B28" s="90" t="s">
        <v>24</v>
      </c>
      <c r="C28" s="45" t="s">
        <v>39</v>
      </c>
      <c r="D28" s="51"/>
    </row>
    <row r="29" spans="1:4" ht="15.75" customHeight="1">
      <c r="A29" s="43" t="s">
        <v>23</v>
      </c>
      <c r="B29" s="90" t="s">
        <v>24</v>
      </c>
      <c r="C29" s="45" t="s">
        <v>40</v>
      </c>
      <c r="D29" s="51"/>
    </row>
    <row r="30" spans="1:4" ht="15.75" customHeight="1">
      <c r="A30" s="43" t="s">
        <v>23</v>
      </c>
      <c r="B30" s="90" t="s">
        <v>24</v>
      </c>
      <c r="C30" s="45" t="s">
        <v>41</v>
      </c>
      <c r="D30" s="51"/>
    </row>
    <row r="31" spans="1:4" ht="15.75" customHeight="1">
      <c r="A31" s="43" t="s">
        <v>23</v>
      </c>
      <c r="B31" s="90" t="s">
        <v>24</v>
      </c>
      <c r="C31" s="45" t="s">
        <v>42</v>
      </c>
      <c r="D31" s="51"/>
    </row>
    <row r="32" spans="1:4" ht="15.75" customHeight="1">
      <c r="A32" s="53" t="s">
        <v>23</v>
      </c>
      <c r="B32" s="90" t="s">
        <v>24</v>
      </c>
      <c r="C32" s="45" t="s">
        <v>43</v>
      </c>
      <c r="D32" s="51"/>
    </row>
    <row r="33" spans="1:4" ht="15.75" customHeight="1">
      <c r="A33" s="53" t="s">
        <v>23</v>
      </c>
      <c r="B33" s="90" t="s">
        <v>24</v>
      </c>
      <c r="C33" s="45" t="s">
        <v>44</v>
      </c>
      <c r="D33" s="51"/>
    </row>
    <row r="34" spans="1:4" ht="15.75" customHeight="1">
      <c r="A34" s="91" t="s">
        <v>45</v>
      </c>
      <c r="B34" s="92">
        <f>SUM(B6:B13)</f>
        <v>4224.85</v>
      </c>
      <c r="C34" s="93" t="s">
        <v>46</v>
      </c>
      <c r="D34" s="94">
        <f>SUM(D6:D33)</f>
        <v>4224.85</v>
      </c>
    </row>
    <row r="35" spans="1:11" ht="24.75" customHeight="1">
      <c r="A35" s="106" t="s">
        <v>47</v>
      </c>
      <c r="B35" s="106"/>
      <c r="C35" s="106"/>
      <c r="D35" s="106"/>
      <c r="E35" s="95"/>
      <c r="F35" s="95"/>
      <c r="G35" s="95"/>
      <c r="H35" s="95"/>
      <c r="I35" s="95"/>
      <c r="J35" s="95"/>
      <c r="K35" s="95"/>
    </row>
    <row r="36" ht="14.25">
      <c r="D36" s="96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D9" sqref="D9"/>
    </sheetView>
  </sheetViews>
  <sheetFormatPr defaultColWidth="8.00390625" defaultRowHeight="14.25"/>
  <cols>
    <col min="1" max="1" width="9.625" style="0" customWidth="1"/>
    <col min="2" max="2" width="23.375" style="0" customWidth="1"/>
    <col min="3" max="4" width="11.75390625" style="0" customWidth="1"/>
    <col min="5" max="11" width="10.875" style="0" customWidth="1"/>
  </cols>
  <sheetData>
    <row r="1" spans="1:11" ht="15" customHeight="1">
      <c r="A1" s="7" t="s">
        <v>23</v>
      </c>
      <c r="B1" s="8" t="s">
        <v>23</v>
      </c>
      <c r="C1" s="101" t="s">
        <v>48</v>
      </c>
      <c r="D1" s="101"/>
      <c r="E1" s="101"/>
      <c r="F1" s="101"/>
      <c r="G1" s="101"/>
      <c r="H1" s="101"/>
      <c r="I1" s="101"/>
      <c r="J1" s="101"/>
      <c r="K1" s="101"/>
    </row>
    <row r="2" spans="1:11" ht="21" customHeight="1">
      <c r="A2" s="107" t="s">
        <v>49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3.5" customHeight="1">
      <c r="A3" s="108" t="s">
        <v>23</v>
      </c>
      <c r="B3" s="108"/>
      <c r="C3" s="108"/>
      <c r="D3" s="108"/>
      <c r="E3" s="108"/>
      <c r="F3" s="108"/>
      <c r="G3" s="108"/>
      <c r="H3" s="8" t="s">
        <v>23</v>
      </c>
      <c r="I3" s="8" t="s">
        <v>23</v>
      </c>
      <c r="J3" s="8" t="s">
        <v>23</v>
      </c>
      <c r="K3" s="2" t="s">
        <v>2</v>
      </c>
    </row>
    <row r="4" spans="1:11" ht="23.25" customHeight="1">
      <c r="A4" s="109" t="s">
        <v>50</v>
      </c>
      <c r="B4" s="110"/>
      <c r="C4" s="109" t="s">
        <v>51</v>
      </c>
      <c r="D4" s="109" t="s">
        <v>52</v>
      </c>
      <c r="E4" s="109" t="s">
        <v>53</v>
      </c>
      <c r="F4" s="109" t="s">
        <v>54</v>
      </c>
      <c r="G4" s="109" t="s">
        <v>55</v>
      </c>
      <c r="H4" s="109" t="s">
        <v>56</v>
      </c>
      <c r="I4" s="109" t="s">
        <v>57</v>
      </c>
      <c r="J4" s="109" t="s">
        <v>58</v>
      </c>
      <c r="K4" s="109" t="s">
        <v>59</v>
      </c>
    </row>
    <row r="5" spans="1:11" ht="39" customHeight="1">
      <c r="A5" s="71" t="s">
        <v>60</v>
      </c>
      <c r="B5" s="72" t="s">
        <v>61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9.5" customHeight="1">
      <c r="A6" s="73" t="s">
        <v>24</v>
      </c>
      <c r="B6" s="74" t="s">
        <v>51</v>
      </c>
      <c r="C6" s="75">
        <f>D6+F6</f>
        <v>4224.85</v>
      </c>
      <c r="D6" s="75">
        <f>D7+D11</f>
        <v>4052.55</v>
      </c>
      <c r="E6" s="76"/>
      <c r="F6" s="76">
        <f>F21</f>
        <v>172.3</v>
      </c>
      <c r="G6" s="76"/>
      <c r="H6" s="76"/>
      <c r="I6" s="76"/>
      <c r="J6" s="76"/>
      <c r="K6" s="76"/>
    </row>
    <row r="7" spans="1:11" ht="21" customHeight="1">
      <c r="A7" s="100" t="s">
        <v>62</v>
      </c>
      <c r="B7" s="97" t="s">
        <v>63</v>
      </c>
      <c r="C7" s="77">
        <f>D7</f>
        <v>306.68</v>
      </c>
      <c r="D7" s="77">
        <f>D8</f>
        <v>306.68</v>
      </c>
      <c r="E7" s="78"/>
      <c r="F7" s="78"/>
      <c r="G7" s="78"/>
      <c r="H7" s="78"/>
      <c r="I7" s="78"/>
      <c r="J7" s="78"/>
      <c r="K7" s="78"/>
    </row>
    <row r="8" spans="1:11" ht="25.5" customHeight="1">
      <c r="A8" s="100" t="s">
        <v>217</v>
      </c>
      <c r="B8" s="98" t="s">
        <v>64</v>
      </c>
      <c r="C8" s="77">
        <f aca="true" t="shared" si="0" ref="C8:C24">D8</f>
        <v>306.68</v>
      </c>
      <c r="D8" s="77">
        <f>SUM(D9:D10)</f>
        <v>306.68</v>
      </c>
      <c r="E8" s="78"/>
      <c r="F8" s="78"/>
      <c r="G8" s="78"/>
      <c r="H8" s="78"/>
      <c r="I8" s="78"/>
      <c r="J8" s="78"/>
      <c r="K8" s="78"/>
    </row>
    <row r="9" spans="1:11" ht="24.75" customHeight="1">
      <c r="A9" s="100" t="s">
        <v>209</v>
      </c>
      <c r="B9" s="98" t="s">
        <v>65</v>
      </c>
      <c r="C9" s="77">
        <f t="shared" si="0"/>
        <v>290.5</v>
      </c>
      <c r="D9" s="77">
        <v>290.5</v>
      </c>
      <c r="E9" s="78"/>
      <c r="F9" s="78"/>
      <c r="G9" s="78"/>
      <c r="H9" s="78"/>
      <c r="I9" s="78"/>
      <c r="J9" s="78"/>
      <c r="K9" s="78"/>
    </row>
    <row r="10" spans="1:11" ht="24.75" customHeight="1">
      <c r="A10" s="100" t="s">
        <v>210</v>
      </c>
      <c r="B10" s="98" t="s">
        <v>65</v>
      </c>
      <c r="C10" s="77">
        <f t="shared" si="0"/>
        <v>16.18</v>
      </c>
      <c r="D10" s="77">
        <v>16.18</v>
      </c>
      <c r="E10" s="78"/>
      <c r="F10" s="78"/>
      <c r="G10" s="78"/>
      <c r="H10" s="78"/>
      <c r="I10" s="78"/>
      <c r="J10" s="78"/>
      <c r="K10" s="78"/>
    </row>
    <row r="11" spans="1:11" ht="21" customHeight="1">
      <c r="A11" s="100" t="s">
        <v>206</v>
      </c>
      <c r="B11" s="98" t="s">
        <v>192</v>
      </c>
      <c r="C11" s="77">
        <f t="shared" si="0"/>
        <v>3745.8700000000003</v>
      </c>
      <c r="D11" s="77">
        <f>SUM(D12,D19,D23)</f>
        <v>3745.8700000000003</v>
      </c>
      <c r="E11" s="78"/>
      <c r="F11" s="78"/>
      <c r="G11" s="78"/>
      <c r="H11" s="78"/>
      <c r="I11" s="78"/>
      <c r="J11" s="78"/>
      <c r="K11" s="78"/>
    </row>
    <row r="12" spans="1:11" ht="21" customHeight="1">
      <c r="A12" s="100" t="s">
        <v>218</v>
      </c>
      <c r="B12" s="98" t="s">
        <v>193</v>
      </c>
      <c r="C12" s="77">
        <f t="shared" si="0"/>
        <v>2724.0000000000005</v>
      </c>
      <c r="D12" s="77">
        <f>SUM(D13:D18)</f>
        <v>2724.0000000000005</v>
      </c>
      <c r="E12" s="78"/>
      <c r="F12" s="78"/>
      <c r="G12" s="78"/>
      <c r="H12" s="78"/>
      <c r="I12" s="78"/>
      <c r="J12" s="78"/>
      <c r="K12" s="78"/>
    </row>
    <row r="13" spans="1:11" ht="21" customHeight="1">
      <c r="A13" s="100" t="s">
        <v>211</v>
      </c>
      <c r="B13" s="98" t="s">
        <v>194</v>
      </c>
      <c r="C13" s="77">
        <f t="shared" si="0"/>
        <v>271.34</v>
      </c>
      <c r="D13" s="77">
        <v>271.34</v>
      </c>
      <c r="E13" s="78"/>
      <c r="F13" s="78"/>
      <c r="G13" s="78"/>
      <c r="H13" s="78"/>
      <c r="I13" s="78"/>
      <c r="J13" s="78"/>
      <c r="K13" s="78"/>
    </row>
    <row r="14" spans="1:11" ht="21" customHeight="1">
      <c r="A14" s="100" t="s">
        <v>212</v>
      </c>
      <c r="B14" s="98" t="s">
        <v>195</v>
      </c>
      <c r="C14" s="77">
        <f t="shared" si="0"/>
        <v>2313</v>
      </c>
      <c r="D14" s="77">
        <v>2313</v>
      </c>
      <c r="E14" s="78"/>
      <c r="F14" s="78"/>
      <c r="G14" s="78"/>
      <c r="H14" s="78"/>
      <c r="I14" s="78"/>
      <c r="J14" s="78"/>
      <c r="K14" s="78"/>
    </row>
    <row r="15" spans="1:11" ht="21" customHeight="1">
      <c r="A15" s="100" t="s">
        <v>213</v>
      </c>
      <c r="B15" s="98" t="s">
        <v>196</v>
      </c>
      <c r="C15" s="77">
        <f t="shared" si="0"/>
        <v>92.84</v>
      </c>
      <c r="D15" s="77">
        <v>92.84</v>
      </c>
      <c r="E15" s="78"/>
      <c r="F15" s="78"/>
      <c r="G15" s="78"/>
      <c r="H15" s="78"/>
      <c r="I15" s="78"/>
      <c r="J15" s="78"/>
      <c r="K15" s="78"/>
    </row>
    <row r="16" spans="1:11" ht="21" customHeight="1">
      <c r="A16" s="100" t="s">
        <v>214</v>
      </c>
      <c r="B16" s="98" t="s">
        <v>197</v>
      </c>
      <c r="C16" s="77">
        <f t="shared" si="0"/>
        <v>25</v>
      </c>
      <c r="D16" s="77">
        <v>25</v>
      </c>
      <c r="E16" s="78"/>
      <c r="F16" s="78"/>
      <c r="G16" s="78"/>
      <c r="H16" s="78"/>
      <c r="I16" s="78"/>
      <c r="J16" s="78"/>
      <c r="K16" s="78"/>
    </row>
    <row r="17" spans="1:11" ht="21" customHeight="1">
      <c r="A17" s="100" t="s">
        <v>215</v>
      </c>
      <c r="B17" s="98" t="s">
        <v>198</v>
      </c>
      <c r="C17" s="77">
        <f t="shared" si="0"/>
        <v>9</v>
      </c>
      <c r="D17" s="77">
        <v>9</v>
      </c>
      <c r="E17" s="78"/>
      <c r="F17" s="78"/>
      <c r="G17" s="78"/>
      <c r="H17" s="78"/>
      <c r="I17" s="78"/>
      <c r="J17" s="78"/>
      <c r="K17" s="78"/>
    </row>
    <row r="18" spans="1:11" ht="21" customHeight="1">
      <c r="A18" s="100" t="s">
        <v>216</v>
      </c>
      <c r="B18" s="98" t="s">
        <v>199</v>
      </c>
      <c r="C18" s="77">
        <f t="shared" si="0"/>
        <v>12.82</v>
      </c>
      <c r="D18" s="77">
        <v>12.82</v>
      </c>
      <c r="E18" s="78"/>
      <c r="F18" s="78"/>
      <c r="G18" s="78"/>
      <c r="H18" s="78"/>
      <c r="I18" s="78"/>
      <c r="J18" s="78"/>
      <c r="K18" s="78"/>
    </row>
    <row r="19" spans="1:11" ht="21" customHeight="1">
      <c r="A19" s="100" t="s">
        <v>207</v>
      </c>
      <c r="B19" s="98" t="s">
        <v>200</v>
      </c>
      <c r="C19" s="77">
        <f t="shared" si="0"/>
        <v>921.87</v>
      </c>
      <c r="D19" s="77">
        <f>SUM(D20:D22)</f>
        <v>921.87</v>
      </c>
      <c r="E19" s="78"/>
      <c r="F19" s="78"/>
      <c r="G19" s="78"/>
      <c r="H19" s="78"/>
      <c r="I19" s="78"/>
      <c r="J19" s="78"/>
      <c r="K19" s="78"/>
    </row>
    <row r="20" spans="1:11" ht="24.75" customHeight="1">
      <c r="A20" s="100" t="s">
        <v>219</v>
      </c>
      <c r="B20" s="98" t="s">
        <v>201</v>
      </c>
      <c r="C20" s="77">
        <f t="shared" si="0"/>
        <v>373.88</v>
      </c>
      <c r="D20" s="77">
        <v>373.88</v>
      </c>
      <c r="E20" s="78"/>
      <c r="F20" s="78"/>
      <c r="G20" s="78"/>
      <c r="H20" s="78"/>
      <c r="I20" s="78"/>
      <c r="J20" s="78"/>
      <c r="K20" s="78"/>
    </row>
    <row r="21" spans="1:11" ht="21" customHeight="1">
      <c r="A21" s="100" t="s">
        <v>220</v>
      </c>
      <c r="B21" s="98" t="s">
        <v>202</v>
      </c>
      <c r="C21" s="77">
        <f>D21+F21</f>
        <v>687.29</v>
      </c>
      <c r="D21" s="77">
        <v>514.99</v>
      </c>
      <c r="E21" s="78"/>
      <c r="F21" s="99">
        <v>172.3</v>
      </c>
      <c r="G21" s="78"/>
      <c r="H21" s="78"/>
      <c r="I21" s="78"/>
      <c r="J21" s="78"/>
      <c r="K21" s="78"/>
    </row>
    <row r="22" spans="1:11" ht="24" customHeight="1">
      <c r="A22" s="100" t="s">
        <v>221</v>
      </c>
      <c r="B22" s="98" t="s">
        <v>203</v>
      </c>
      <c r="C22" s="77">
        <f t="shared" si="0"/>
        <v>33</v>
      </c>
      <c r="D22" s="77">
        <v>33</v>
      </c>
      <c r="E22" s="77"/>
      <c r="F22" s="77"/>
      <c r="G22" s="77"/>
      <c r="H22" s="77"/>
      <c r="I22" s="77"/>
      <c r="J22" s="77"/>
      <c r="K22" s="77"/>
    </row>
    <row r="23" spans="1:11" ht="21" customHeight="1">
      <c r="A23" s="100" t="s">
        <v>208</v>
      </c>
      <c r="B23" s="98" t="s">
        <v>204</v>
      </c>
      <c r="C23" s="77">
        <f t="shared" si="0"/>
        <v>100</v>
      </c>
      <c r="D23" s="77">
        <f>D24</f>
        <v>100</v>
      </c>
      <c r="E23" s="77"/>
      <c r="F23" s="77"/>
      <c r="G23" s="77"/>
      <c r="H23" s="77"/>
      <c r="I23" s="77"/>
      <c r="J23" s="77"/>
      <c r="K23" s="77"/>
    </row>
    <row r="24" spans="1:11" ht="21" customHeight="1">
      <c r="A24" s="100" t="s">
        <v>216</v>
      </c>
      <c r="B24" s="98" t="s">
        <v>205</v>
      </c>
      <c r="C24" s="77">
        <f t="shared" si="0"/>
        <v>100</v>
      </c>
      <c r="D24" s="77">
        <v>100</v>
      </c>
      <c r="E24" s="77"/>
      <c r="F24" s="77"/>
      <c r="G24" s="77"/>
      <c r="H24" s="77"/>
      <c r="I24" s="77"/>
      <c r="J24" s="77"/>
      <c r="K24" s="77"/>
    </row>
    <row r="25" spans="1:11" ht="15" customHeight="1">
      <c r="A25" s="111" t="s">
        <v>47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</row>
    <row r="34" ht="14.25">
      <c r="D34" s="6"/>
    </row>
  </sheetData>
  <sheetProtection/>
  <mergeCells count="14">
    <mergeCell ref="H4:H5"/>
    <mergeCell ref="I4:I5"/>
    <mergeCell ref="J4:J5"/>
    <mergeCell ref="K4:K5"/>
    <mergeCell ref="C1:K1"/>
    <mergeCell ref="A2:K2"/>
    <mergeCell ref="A3:G3"/>
    <mergeCell ref="A4:B4"/>
    <mergeCell ref="A25:K25"/>
    <mergeCell ref="C4:C5"/>
    <mergeCell ref="D4:D5"/>
    <mergeCell ref="E4:E5"/>
    <mergeCell ref="F4:F5"/>
    <mergeCell ref="G4:G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1">
      <selection activeCell="B30" sqref="B30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65"/>
      <c r="Q1" s="65"/>
      <c r="R1" s="65"/>
      <c r="S1" s="65"/>
      <c r="T1" s="65"/>
    </row>
    <row r="2" spans="1:20" ht="36.75" customHeight="1">
      <c r="A2" s="107" t="s">
        <v>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66"/>
      <c r="Q2" s="66"/>
      <c r="R2" s="66"/>
      <c r="S2" s="66"/>
      <c r="T2" s="66"/>
    </row>
    <row r="3" spans="4:15" ht="18.75" customHeight="1">
      <c r="D3" s="37" t="s">
        <v>23</v>
      </c>
      <c r="E3" s="37"/>
      <c r="F3" s="37"/>
      <c r="G3" s="38" t="s">
        <v>23</v>
      </c>
      <c r="H3" s="38" t="s">
        <v>23</v>
      </c>
      <c r="I3" s="38"/>
      <c r="J3" s="38"/>
      <c r="K3" s="38"/>
      <c r="L3" s="38" t="s">
        <v>23</v>
      </c>
      <c r="M3" s="38" t="s">
        <v>23</v>
      </c>
      <c r="N3" s="38"/>
      <c r="O3" s="39" t="s">
        <v>2</v>
      </c>
    </row>
    <row r="4" spans="1:15" ht="24" customHeight="1">
      <c r="A4" s="112" t="s">
        <v>50</v>
      </c>
      <c r="B4" s="113"/>
      <c r="C4" s="117" t="s">
        <v>51</v>
      </c>
      <c r="D4" s="114" t="s">
        <v>68</v>
      </c>
      <c r="E4" s="114"/>
      <c r="F4" s="114"/>
      <c r="G4" s="115"/>
      <c r="H4" s="116" t="s">
        <v>69</v>
      </c>
      <c r="I4" s="114"/>
      <c r="J4" s="114"/>
      <c r="K4" s="114"/>
      <c r="L4" s="114"/>
      <c r="M4" s="114"/>
      <c r="N4" s="114"/>
      <c r="O4" s="115"/>
    </row>
    <row r="5" spans="1:15" ht="25.5" customHeight="1">
      <c r="A5" s="35" t="s">
        <v>60</v>
      </c>
      <c r="B5" s="35" t="s">
        <v>61</v>
      </c>
      <c r="C5" s="118"/>
      <c r="D5" s="4" t="s">
        <v>70</v>
      </c>
      <c r="E5" s="4" t="s">
        <v>71</v>
      </c>
      <c r="F5" s="4" t="s">
        <v>72</v>
      </c>
      <c r="G5" s="4" t="s">
        <v>73</v>
      </c>
      <c r="H5" s="4" t="s">
        <v>70</v>
      </c>
      <c r="I5" s="4" t="s">
        <v>74</v>
      </c>
      <c r="J5" s="4" t="s">
        <v>72</v>
      </c>
      <c r="K5" s="4" t="s">
        <v>75</v>
      </c>
      <c r="L5" s="4" t="s">
        <v>76</v>
      </c>
      <c r="M5" s="4" t="s">
        <v>77</v>
      </c>
      <c r="N5" s="4" t="s">
        <v>78</v>
      </c>
      <c r="O5" s="4" t="s">
        <v>79</v>
      </c>
    </row>
    <row r="6" spans="1:15" ht="18" customHeight="1">
      <c r="A6" s="35"/>
      <c r="B6" s="35" t="s">
        <v>51</v>
      </c>
      <c r="C6" s="60">
        <f>D6+H6</f>
        <v>4052.54</v>
      </c>
      <c r="D6" s="60">
        <f>E6+F6+G6</f>
        <v>3774.88</v>
      </c>
      <c r="E6" s="60">
        <v>3482.45</v>
      </c>
      <c r="F6" s="60">
        <f>F7+F11</f>
        <v>199.42000000000002</v>
      </c>
      <c r="G6" s="60">
        <f>G7+G11</f>
        <v>93.01</v>
      </c>
      <c r="H6" s="60">
        <f>I6</f>
        <v>277.65999999999997</v>
      </c>
      <c r="I6" s="60">
        <f>I7+I11</f>
        <v>277.65999999999997</v>
      </c>
      <c r="J6" s="60">
        <f aca="true" t="shared" si="0" ref="J6:O6">J7+J15</f>
        <v>0</v>
      </c>
      <c r="K6" s="60">
        <f t="shared" si="0"/>
        <v>0</v>
      </c>
      <c r="L6" s="60">
        <f t="shared" si="0"/>
        <v>0</v>
      </c>
      <c r="M6" s="60">
        <f t="shared" si="0"/>
        <v>0</v>
      </c>
      <c r="N6" s="60">
        <f t="shared" si="0"/>
        <v>0</v>
      </c>
      <c r="O6" s="60">
        <f t="shared" si="0"/>
        <v>0</v>
      </c>
    </row>
    <row r="7" spans="1:15" ht="27" customHeight="1">
      <c r="A7" s="100" t="s">
        <v>62</v>
      </c>
      <c r="B7" s="97" t="s">
        <v>63</v>
      </c>
      <c r="C7" s="60">
        <f aca="true" t="shared" si="1" ref="C7:C24">D7+H7</f>
        <v>306.68</v>
      </c>
      <c r="D7" s="60">
        <f aca="true" t="shared" si="2" ref="D7:D24">E7+F7+G7</f>
        <v>306.68</v>
      </c>
      <c r="E7" s="60">
        <f>E8</f>
        <v>306.68</v>
      </c>
      <c r="F7" s="60">
        <f>F8</f>
        <v>0</v>
      </c>
      <c r="G7" s="60">
        <f>G8</f>
        <v>0</v>
      </c>
      <c r="H7" s="61">
        <f aca="true" t="shared" si="3" ref="H7:H24">I7</f>
        <v>0</v>
      </c>
      <c r="I7" s="60"/>
      <c r="J7" s="60"/>
      <c r="K7" s="60"/>
      <c r="L7" s="60"/>
      <c r="M7" s="60"/>
      <c r="N7" s="60"/>
      <c r="O7" s="60"/>
    </row>
    <row r="8" spans="1:15" ht="27" customHeight="1">
      <c r="A8" s="100" t="s">
        <v>217</v>
      </c>
      <c r="B8" s="98" t="s">
        <v>64</v>
      </c>
      <c r="C8" s="60">
        <f t="shared" si="1"/>
        <v>306.68</v>
      </c>
      <c r="D8" s="60">
        <f t="shared" si="2"/>
        <v>306.68</v>
      </c>
      <c r="E8" s="60">
        <f>E9+E10</f>
        <v>306.68</v>
      </c>
      <c r="F8" s="60">
        <f>F9+F10</f>
        <v>0</v>
      </c>
      <c r="G8" s="60">
        <f>G9+G10</f>
        <v>0</v>
      </c>
      <c r="H8" s="61">
        <f t="shared" si="3"/>
        <v>0</v>
      </c>
      <c r="I8" s="60"/>
      <c r="J8" s="60"/>
      <c r="K8" s="60"/>
      <c r="L8" s="60"/>
      <c r="M8" s="60"/>
      <c r="N8" s="60"/>
      <c r="O8" s="60"/>
    </row>
    <row r="9" spans="1:15" ht="27" customHeight="1">
      <c r="A9" s="100" t="s">
        <v>209</v>
      </c>
      <c r="B9" s="98" t="s">
        <v>65</v>
      </c>
      <c r="C9" s="60">
        <f t="shared" si="1"/>
        <v>290.5</v>
      </c>
      <c r="D9" s="60">
        <f t="shared" si="2"/>
        <v>290.5</v>
      </c>
      <c r="E9" s="61">
        <v>290.5</v>
      </c>
      <c r="F9" s="61"/>
      <c r="G9" s="62"/>
      <c r="H9" s="61">
        <f t="shared" si="3"/>
        <v>0</v>
      </c>
      <c r="I9" s="61"/>
      <c r="J9" s="61"/>
      <c r="K9" s="61"/>
      <c r="L9" s="67"/>
      <c r="M9" s="68"/>
      <c r="N9" s="68"/>
      <c r="O9" s="61"/>
    </row>
    <row r="10" spans="1:15" ht="27" customHeight="1">
      <c r="A10" s="100" t="s">
        <v>210</v>
      </c>
      <c r="B10" s="98" t="s">
        <v>65</v>
      </c>
      <c r="C10" s="60">
        <f t="shared" si="1"/>
        <v>16.18</v>
      </c>
      <c r="D10" s="60">
        <f t="shared" si="2"/>
        <v>16.18</v>
      </c>
      <c r="E10" s="61">
        <v>16.18</v>
      </c>
      <c r="F10" s="61"/>
      <c r="G10" s="62"/>
      <c r="H10" s="61">
        <f t="shared" si="3"/>
        <v>0</v>
      </c>
      <c r="I10" s="61"/>
      <c r="J10" s="61"/>
      <c r="K10" s="61"/>
      <c r="L10" s="67"/>
      <c r="M10" s="68"/>
      <c r="N10" s="68"/>
      <c r="O10" s="61"/>
    </row>
    <row r="11" spans="1:15" ht="27" customHeight="1">
      <c r="A11" s="100" t="s">
        <v>206</v>
      </c>
      <c r="B11" s="98" t="s">
        <v>192</v>
      </c>
      <c r="C11" s="60">
        <f t="shared" si="1"/>
        <v>3745.86</v>
      </c>
      <c r="D11" s="60">
        <f t="shared" si="2"/>
        <v>3468.2000000000003</v>
      </c>
      <c r="E11" s="60">
        <v>3175.77</v>
      </c>
      <c r="F11" s="60">
        <f>F12+F19+F23</f>
        <v>199.42000000000002</v>
      </c>
      <c r="G11" s="60">
        <f>G12+G19+G23</f>
        <v>93.01</v>
      </c>
      <c r="H11" s="61">
        <f t="shared" si="3"/>
        <v>277.65999999999997</v>
      </c>
      <c r="I11" s="60">
        <f>I12+I19+I23</f>
        <v>277.65999999999997</v>
      </c>
      <c r="J11" s="60"/>
      <c r="K11" s="60"/>
      <c r="L11" s="60"/>
      <c r="M11" s="60"/>
      <c r="N11" s="60"/>
      <c r="O11" s="60"/>
    </row>
    <row r="12" spans="1:15" ht="27" customHeight="1">
      <c r="A12" s="100" t="s">
        <v>218</v>
      </c>
      <c r="B12" s="98" t="s">
        <v>193</v>
      </c>
      <c r="C12" s="60">
        <f t="shared" si="1"/>
        <v>2724.0099999999998</v>
      </c>
      <c r="D12" s="60">
        <f t="shared" si="2"/>
        <v>2579.35</v>
      </c>
      <c r="E12" s="63">
        <f>SUM(E13:E18)</f>
        <v>2368.46</v>
      </c>
      <c r="F12" s="63">
        <f>SUM(F13:F18)</f>
        <v>154.17000000000002</v>
      </c>
      <c r="G12" s="63">
        <f>SUM(G13:G18)</f>
        <v>56.72</v>
      </c>
      <c r="H12" s="61">
        <f t="shared" si="3"/>
        <v>144.66</v>
      </c>
      <c r="I12" s="63">
        <f>SUM(I14:I18)</f>
        <v>144.66</v>
      </c>
      <c r="J12" s="63"/>
      <c r="K12" s="63"/>
      <c r="L12" s="69"/>
      <c r="M12" s="70"/>
      <c r="N12" s="70"/>
      <c r="O12" s="63"/>
    </row>
    <row r="13" spans="1:15" ht="27" customHeight="1">
      <c r="A13" s="100" t="s">
        <v>211</v>
      </c>
      <c r="B13" s="98" t="s">
        <v>194</v>
      </c>
      <c r="C13" s="60">
        <f t="shared" si="1"/>
        <v>271.34</v>
      </c>
      <c r="D13" s="60">
        <f t="shared" si="2"/>
        <v>271.34</v>
      </c>
      <c r="E13" s="63">
        <v>191.04</v>
      </c>
      <c r="F13" s="63">
        <v>46.44</v>
      </c>
      <c r="G13" s="64">
        <v>33.86</v>
      </c>
      <c r="H13" s="61">
        <f t="shared" si="3"/>
        <v>0</v>
      </c>
      <c r="I13" s="63"/>
      <c r="J13" s="63"/>
      <c r="K13" s="63"/>
      <c r="L13" s="69"/>
      <c r="M13" s="70"/>
      <c r="N13" s="70"/>
      <c r="O13" s="63"/>
    </row>
    <row r="14" spans="1:15" ht="27" customHeight="1">
      <c r="A14" s="100" t="s">
        <v>212</v>
      </c>
      <c r="B14" s="98" t="s">
        <v>195</v>
      </c>
      <c r="C14" s="60">
        <f t="shared" si="1"/>
        <v>2313.01</v>
      </c>
      <c r="D14" s="60">
        <f t="shared" si="2"/>
        <v>2308.01</v>
      </c>
      <c r="E14" s="63">
        <v>2177.42</v>
      </c>
      <c r="F14" s="63">
        <v>107.73</v>
      </c>
      <c r="G14" s="64">
        <v>22.86</v>
      </c>
      <c r="H14" s="61">
        <f>I14</f>
        <v>5</v>
      </c>
      <c r="I14" s="63">
        <v>5</v>
      </c>
      <c r="J14" s="63"/>
      <c r="K14" s="63"/>
      <c r="L14" s="69"/>
      <c r="M14" s="70"/>
      <c r="N14" s="70"/>
      <c r="O14" s="63"/>
    </row>
    <row r="15" spans="1:15" ht="27" customHeight="1">
      <c r="A15" s="100" t="s">
        <v>213</v>
      </c>
      <c r="B15" s="98" t="s">
        <v>196</v>
      </c>
      <c r="C15" s="60">
        <f t="shared" si="1"/>
        <v>92.84</v>
      </c>
      <c r="D15" s="60">
        <f t="shared" si="2"/>
        <v>0</v>
      </c>
      <c r="E15" s="60"/>
      <c r="F15" s="60"/>
      <c r="G15" s="60"/>
      <c r="H15" s="61">
        <f t="shared" si="3"/>
        <v>92.84</v>
      </c>
      <c r="I15" s="60">
        <v>92.84</v>
      </c>
      <c r="J15" s="60"/>
      <c r="K15" s="60"/>
      <c r="L15" s="60"/>
      <c r="M15" s="60"/>
      <c r="N15" s="60"/>
      <c r="O15" s="60"/>
    </row>
    <row r="16" spans="1:15" ht="27" customHeight="1">
      <c r="A16" s="100" t="s">
        <v>214</v>
      </c>
      <c r="B16" s="98" t="s">
        <v>197</v>
      </c>
      <c r="C16" s="60">
        <f t="shared" si="1"/>
        <v>25</v>
      </c>
      <c r="D16" s="60">
        <f t="shared" si="2"/>
        <v>0</v>
      </c>
      <c r="E16" s="63"/>
      <c r="F16" s="63"/>
      <c r="G16" s="64"/>
      <c r="H16" s="61">
        <f t="shared" si="3"/>
        <v>25</v>
      </c>
      <c r="I16" s="63">
        <v>25</v>
      </c>
      <c r="J16" s="63"/>
      <c r="K16" s="63"/>
      <c r="L16" s="69"/>
      <c r="M16" s="70"/>
      <c r="N16" s="70"/>
      <c r="O16" s="63"/>
    </row>
    <row r="17" spans="1:15" ht="27" customHeight="1">
      <c r="A17" s="100" t="s">
        <v>215</v>
      </c>
      <c r="B17" s="98" t="s">
        <v>198</v>
      </c>
      <c r="C17" s="60">
        <f t="shared" si="1"/>
        <v>9</v>
      </c>
      <c r="D17" s="60">
        <f t="shared" si="2"/>
        <v>0</v>
      </c>
      <c r="E17" s="63"/>
      <c r="F17" s="63"/>
      <c r="G17" s="64"/>
      <c r="H17" s="61">
        <f t="shared" si="3"/>
        <v>9</v>
      </c>
      <c r="I17" s="63">
        <v>9</v>
      </c>
      <c r="J17" s="63"/>
      <c r="K17" s="63"/>
      <c r="L17" s="69"/>
      <c r="M17" s="70"/>
      <c r="N17" s="70"/>
      <c r="O17" s="63"/>
    </row>
    <row r="18" spans="1:15" ht="27" customHeight="1">
      <c r="A18" s="100" t="s">
        <v>222</v>
      </c>
      <c r="B18" s="98" t="s">
        <v>199</v>
      </c>
      <c r="C18" s="60">
        <f t="shared" si="1"/>
        <v>12.82</v>
      </c>
      <c r="D18" s="60">
        <f t="shared" si="2"/>
        <v>0</v>
      </c>
      <c r="E18" s="63"/>
      <c r="F18" s="63"/>
      <c r="G18" s="64"/>
      <c r="H18" s="61">
        <f t="shared" si="3"/>
        <v>12.82</v>
      </c>
      <c r="I18" s="63">
        <v>12.82</v>
      </c>
      <c r="J18" s="63"/>
      <c r="K18" s="63"/>
      <c r="L18" s="69"/>
      <c r="M18" s="70"/>
      <c r="N18" s="70"/>
      <c r="O18" s="63"/>
    </row>
    <row r="19" spans="1:15" ht="27" customHeight="1">
      <c r="A19" s="100" t="s">
        <v>223</v>
      </c>
      <c r="B19" s="98" t="s">
        <v>200</v>
      </c>
      <c r="C19" s="60">
        <f t="shared" si="1"/>
        <v>921.8599999999999</v>
      </c>
      <c r="D19" s="60">
        <f t="shared" si="2"/>
        <v>888.8599999999999</v>
      </c>
      <c r="E19" s="63">
        <f>SUM(E20:E22)</f>
        <v>807.3199999999999</v>
      </c>
      <c r="F19" s="63">
        <f>SUM(F20:F22)</f>
        <v>45.25</v>
      </c>
      <c r="G19" s="63">
        <f>SUM(G20:G22)</f>
        <v>36.290000000000006</v>
      </c>
      <c r="H19" s="61">
        <f t="shared" si="3"/>
        <v>33</v>
      </c>
      <c r="I19" s="63">
        <v>33</v>
      </c>
      <c r="J19" s="63"/>
      <c r="K19" s="63"/>
      <c r="L19" s="69"/>
      <c r="M19" s="70"/>
      <c r="N19" s="70"/>
      <c r="O19" s="63"/>
    </row>
    <row r="20" spans="1:15" ht="27" customHeight="1">
      <c r="A20" s="100" t="s">
        <v>211</v>
      </c>
      <c r="B20" s="98" t="s">
        <v>201</v>
      </c>
      <c r="C20" s="60">
        <f t="shared" si="1"/>
        <v>373.88</v>
      </c>
      <c r="D20" s="60">
        <f t="shared" si="2"/>
        <v>373.88</v>
      </c>
      <c r="E20" s="63">
        <v>325.13</v>
      </c>
      <c r="F20" s="63">
        <v>15.16</v>
      </c>
      <c r="G20" s="64">
        <v>33.59</v>
      </c>
      <c r="H20" s="61">
        <f t="shared" si="3"/>
        <v>0</v>
      </c>
      <c r="I20" s="63"/>
      <c r="J20" s="63"/>
      <c r="K20" s="63"/>
      <c r="L20" s="69"/>
      <c r="M20" s="70"/>
      <c r="N20" s="70"/>
      <c r="O20" s="63"/>
    </row>
    <row r="21" spans="1:15" ht="27" customHeight="1">
      <c r="A21" s="100" t="s">
        <v>212</v>
      </c>
      <c r="B21" s="98" t="s">
        <v>202</v>
      </c>
      <c r="C21" s="60">
        <f t="shared" si="1"/>
        <v>514.98</v>
      </c>
      <c r="D21" s="60">
        <f t="shared" si="2"/>
        <v>514.98</v>
      </c>
      <c r="E21" s="63">
        <v>482.19</v>
      </c>
      <c r="F21" s="63">
        <v>30.09</v>
      </c>
      <c r="G21" s="64">
        <v>2.7</v>
      </c>
      <c r="H21" s="61">
        <f t="shared" si="3"/>
        <v>0</v>
      </c>
      <c r="I21" s="63"/>
      <c r="J21" s="63"/>
      <c r="K21" s="63"/>
      <c r="L21" s="69"/>
      <c r="M21" s="70"/>
      <c r="N21" s="70"/>
      <c r="O21" s="63"/>
    </row>
    <row r="22" spans="1:15" ht="27" customHeight="1">
      <c r="A22" s="100" t="s">
        <v>224</v>
      </c>
      <c r="B22" s="98" t="s">
        <v>203</v>
      </c>
      <c r="C22" s="60">
        <f t="shared" si="1"/>
        <v>33</v>
      </c>
      <c r="D22" s="60">
        <f t="shared" si="2"/>
        <v>0</v>
      </c>
      <c r="E22" s="63"/>
      <c r="F22" s="63"/>
      <c r="G22" s="64"/>
      <c r="H22" s="61">
        <f t="shared" si="3"/>
        <v>33</v>
      </c>
      <c r="I22" s="63">
        <v>33</v>
      </c>
      <c r="J22" s="63"/>
      <c r="K22" s="63"/>
      <c r="L22" s="69"/>
      <c r="M22" s="70"/>
      <c r="N22" s="70"/>
      <c r="O22" s="63"/>
    </row>
    <row r="23" spans="1:15" ht="27" customHeight="1">
      <c r="A23" s="100" t="s">
        <v>225</v>
      </c>
      <c r="B23" s="98" t="s">
        <v>204</v>
      </c>
      <c r="C23" s="60">
        <f t="shared" si="1"/>
        <v>100</v>
      </c>
      <c r="D23" s="60">
        <f t="shared" si="2"/>
        <v>0</v>
      </c>
      <c r="E23" s="63">
        <f>E24</f>
        <v>0</v>
      </c>
      <c r="F23" s="63">
        <f>F24</f>
        <v>0</v>
      </c>
      <c r="G23" s="63">
        <f>G24</f>
        <v>0</v>
      </c>
      <c r="H23" s="61">
        <f t="shared" si="3"/>
        <v>100</v>
      </c>
      <c r="I23" s="63">
        <v>100</v>
      </c>
      <c r="J23" s="63"/>
      <c r="K23" s="63"/>
      <c r="L23" s="69"/>
      <c r="M23" s="70"/>
      <c r="N23" s="70"/>
      <c r="O23" s="63"/>
    </row>
    <row r="24" spans="1:15" ht="27" customHeight="1">
      <c r="A24" s="100" t="s">
        <v>222</v>
      </c>
      <c r="B24" s="98" t="s">
        <v>205</v>
      </c>
      <c r="C24" s="60">
        <f t="shared" si="1"/>
        <v>100</v>
      </c>
      <c r="D24" s="60">
        <f t="shared" si="2"/>
        <v>0</v>
      </c>
      <c r="E24" s="63"/>
      <c r="F24" s="63"/>
      <c r="G24" s="64"/>
      <c r="H24" s="61">
        <f t="shared" si="3"/>
        <v>100</v>
      </c>
      <c r="I24" s="63">
        <v>100</v>
      </c>
      <c r="J24" s="63"/>
      <c r="K24" s="63"/>
      <c r="L24" s="69"/>
      <c r="M24" s="70"/>
      <c r="N24" s="70"/>
      <c r="O24" s="63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9">
      <selection activeCell="B30" sqref="B30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101" t="s">
        <v>80</v>
      </c>
      <c r="B1" s="101"/>
      <c r="C1" s="101"/>
      <c r="D1" s="101"/>
      <c r="E1" s="101"/>
      <c r="F1" s="101"/>
    </row>
    <row r="2" spans="1:6" ht="36.75" customHeight="1">
      <c r="A2" s="102" t="s">
        <v>81</v>
      </c>
      <c r="B2" s="102"/>
      <c r="C2" s="102"/>
      <c r="D2" s="102"/>
      <c r="E2" s="102"/>
      <c r="F2" s="102"/>
    </row>
    <row r="3" spans="1:6" ht="18.75" customHeight="1">
      <c r="A3" s="37" t="s">
        <v>23</v>
      </c>
      <c r="B3" s="38" t="s">
        <v>23</v>
      </c>
      <c r="C3" s="38" t="s">
        <v>23</v>
      </c>
      <c r="D3" s="38" t="s">
        <v>23</v>
      </c>
      <c r="E3" s="38" t="s">
        <v>23</v>
      </c>
      <c r="F3" s="39" t="s">
        <v>2</v>
      </c>
    </row>
    <row r="4" spans="1:6" ht="24" customHeight="1">
      <c r="A4" s="119" t="s">
        <v>3</v>
      </c>
      <c r="B4" s="120"/>
      <c r="C4" s="121" t="s">
        <v>4</v>
      </c>
      <c r="D4" s="122"/>
      <c r="E4" s="122"/>
      <c r="F4" s="123"/>
    </row>
    <row r="5" spans="1:6" ht="25.5" customHeight="1">
      <c r="A5" s="40" t="s">
        <v>5</v>
      </c>
      <c r="B5" s="41" t="s">
        <v>6</v>
      </c>
      <c r="C5" s="42" t="s">
        <v>5</v>
      </c>
      <c r="D5" s="41" t="s">
        <v>51</v>
      </c>
      <c r="E5" s="41" t="s">
        <v>82</v>
      </c>
      <c r="F5" s="41" t="s">
        <v>83</v>
      </c>
    </row>
    <row r="6" spans="1:6" ht="18" customHeight="1">
      <c r="A6" s="43" t="s">
        <v>84</v>
      </c>
      <c r="B6" s="44">
        <v>4224.85</v>
      </c>
      <c r="C6" s="45" t="s">
        <v>85</v>
      </c>
      <c r="D6" s="44">
        <v>4224.85</v>
      </c>
      <c r="E6" s="44">
        <v>4224.85</v>
      </c>
      <c r="F6" s="46"/>
    </row>
    <row r="7" spans="1:6" ht="18" customHeight="1">
      <c r="A7" s="43" t="s">
        <v>86</v>
      </c>
      <c r="B7" s="44">
        <v>4224.85</v>
      </c>
      <c r="C7" s="45" t="s">
        <v>87</v>
      </c>
      <c r="D7" s="44"/>
      <c r="E7" s="44"/>
      <c r="F7" s="46"/>
    </row>
    <row r="8" spans="1:6" ht="18" customHeight="1">
      <c r="A8" s="43" t="s">
        <v>88</v>
      </c>
      <c r="B8" s="47"/>
      <c r="C8" s="45" t="s">
        <v>89</v>
      </c>
      <c r="D8" s="48"/>
      <c r="E8" s="48"/>
      <c r="F8" s="46"/>
    </row>
    <row r="9" spans="1:6" ht="18" customHeight="1">
      <c r="A9" s="43" t="s">
        <v>23</v>
      </c>
      <c r="B9" s="49"/>
      <c r="C9" s="45" t="s">
        <v>90</v>
      </c>
      <c r="D9" s="48"/>
      <c r="E9" s="48"/>
      <c r="F9" s="46"/>
    </row>
    <row r="10" spans="1:6" ht="18" customHeight="1">
      <c r="A10" s="43" t="s">
        <v>91</v>
      </c>
      <c r="B10" s="50"/>
      <c r="C10" s="45" t="s">
        <v>92</v>
      </c>
      <c r="D10" s="48"/>
      <c r="E10" s="48"/>
      <c r="F10" s="46"/>
    </row>
    <row r="11" spans="1:6" ht="18" customHeight="1">
      <c r="A11" s="43" t="s">
        <v>23</v>
      </c>
      <c r="B11" s="49"/>
      <c r="C11" s="45" t="s">
        <v>93</v>
      </c>
      <c r="D11" s="48"/>
      <c r="E11" s="48"/>
      <c r="F11" s="46"/>
    </row>
    <row r="12" spans="1:6" ht="18" customHeight="1">
      <c r="A12" s="43" t="s">
        <v>23</v>
      </c>
      <c r="B12" s="49"/>
      <c r="C12" s="45" t="s">
        <v>94</v>
      </c>
      <c r="D12" s="48"/>
      <c r="E12" s="48"/>
      <c r="F12" s="46"/>
    </row>
    <row r="13" spans="1:6" ht="18" customHeight="1">
      <c r="A13" s="43" t="s">
        <v>23</v>
      </c>
      <c r="B13" s="49"/>
      <c r="C13" s="45" t="s">
        <v>95</v>
      </c>
      <c r="D13" s="48"/>
      <c r="E13" s="48"/>
      <c r="F13" s="46"/>
    </row>
    <row r="14" spans="1:6" ht="18" customHeight="1">
      <c r="A14" s="43" t="s">
        <v>23</v>
      </c>
      <c r="B14" s="49"/>
      <c r="C14" s="45" t="s">
        <v>96</v>
      </c>
      <c r="D14" s="48">
        <v>306.68</v>
      </c>
      <c r="E14" s="51">
        <v>306.68</v>
      </c>
      <c r="F14" s="46"/>
    </row>
    <row r="15" spans="1:6" ht="18" customHeight="1">
      <c r="A15" s="43" t="s">
        <v>23</v>
      </c>
      <c r="B15" s="49"/>
      <c r="C15" s="45" t="s">
        <v>97</v>
      </c>
      <c r="D15" s="48"/>
      <c r="E15" s="52"/>
      <c r="F15" s="46"/>
    </row>
    <row r="16" spans="1:6" ht="18" customHeight="1">
      <c r="A16" s="43" t="s">
        <v>23</v>
      </c>
      <c r="B16" s="49"/>
      <c r="C16" s="45" t="s">
        <v>98</v>
      </c>
      <c r="D16" s="48"/>
      <c r="E16" s="52"/>
      <c r="F16" s="46"/>
    </row>
    <row r="17" spans="1:6" ht="18" customHeight="1">
      <c r="A17" s="43" t="s">
        <v>23</v>
      </c>
      <c r="B17" s="49"/>
      <c r="C17" s="45" t="s">
        <v>99</v>
      </c>
      <c r="D17" s="48"/>
      <c r="E17" s="52"/>
      <c r="F17" s="46"/>
    </row>
    <row r="18" spans="1:6" ht="18" customHeight="1">
      <c r="A18" s="43" t="s">
        <v>23</v>
      </c>
      <c r="B18" s="49"/>
      <c r="C18" s="45" t="s">
        <v>100</v>
      </c>
      <c r="D18" s="48"/>
      <c r="E18" s="52"/>
      <c r="F18" s="46"/>
    </row>
    <row r="19" spans="1:6" ht="18" customHeight="1">
      <c r="A19" s="43" t="s">
        <v>23</v>
      </c>
      <c r="B19" s="49"/>
      <c r="C19" s="45" t="s">
        <v>101</v>
      </c>
      <c r="D19" s="48">
        <v>3918.17</v>
      </c>
      <c r="E19" s="52">
        <v>3918.17</v>
      </c>
      <c r="F19" s="46"/>
    </row>
    <row r="20" spans="1:6" ht="18" customHeight="1">
      <c r="A20" s="43" t="s">
        <v>23</v>
      </c>
      <c r="B20" s="49"/>
      <c r="C20" s="45" t="s">
        <v>102</v>
      </c>
      <c r="D20" s="48"/>
      <c r="E20" s="52"/>
      <c r="F20" s="46"/>
    </row>
    <row r="21" spans="1:6" ht="18" customHeight="1">
      <c r="A21" s="43" t="s">
        <v>23</v>
      </c>
      <c r="B21" s="49"/>
      <c r="C21" s="45" t="s">
        <v>103</v>
      </c>
      <c r="D21" s="48"/>
      <c r="E21" s="52"/>
      <c r="F21" s="46"/>
    </row>
    <row r="22" spans="1:6" ht="18" customHeight="1">
      <c r="A22" s="43" t="s">
        <v>23</v>
      </c>
      <c r="B22" s="49"/>
      <c r="C22" s="45" t="s">
        <v>104</v>
      </c>
      <c r="D22" s="48"/>
      <c r="E22" s="52"/>
      <c r="F22" s="46"/>
    </row>
    <row r="23" spans="1:6" ht="18" customHeight="1">
      <c r="A23" s="43" t="s">
        <v>23</v>
      </c>
      <c r="B23" s="49"/>
      <c r="C23" s="45" t="s">
        <v>105</v>
      </c>
      <c r="D23" s="48"/>
      <c r="E23" s="52"/>
      <c r="F23" s="46"/>
    </row>
    <row r="24" spans="1:6" ht="18" customHeight="1">
      <c r="A24" s="43" t="s">
        <v>23</v>
      </c>
      <c r="B24" s="49"/>
      <c r="C24" s="45" t="s">
        <v>106</v>
      </c>
      <c r="D24" s="48"/>
      <c r="E24" s="52"/>
      <c r="F24" s="46"/>
    </row>
    <row r="25" spans="1:6" ht="18" customHeight="1">
      <c r="A25" s="43" t="s">
        <v>23</v>
      </c>
      <c r="B25" s="49"/>
      <c r="C25" s="45" t="s">
        <v>107</v>
      </c>
      <c r="D25" s="48"/>
      <c r="E25" s="52"/>
      <c r="F25" s="46"/>
    </row>
    <row r="26" spans="1:6" ht="18" customHeight="1">
      <c r="A26" s="43" t="s">
        <v>23</v>
      </c>
      <c r="B26" s="49"/>
      <c r="C26" s="45" t="s">
        <v>108</v>
      </c>
      <c r="D26" s="48"/>
      <c r="E26" s="52"/>
      <c r="F26" s="46"/>
    </row>
    <row r="27" spans="1:6" ht="18" customHeight="1">
      <c r="A27" s="43" t="s">
        <v>23</v>
      </c>
      <c r="B27" s="49"/>
      <c r="C27" s="45" t="s">
        <v>109</v>
      </c>
      <c r="D27" s="48"/>
      <c r="E27" s="52"/>
      <c r="F27" s="46"/>
    </row>
    <row r="28" spans="1:6" ht="18" customHeight="1">
      <c r="A28" s="43" t="s">
        <v>23</v>
      </c>
      <c r="B28" s="49"/>
      <c r="C28" s="45" t="s">
        <v>110</v>
      </c>
      <c r="D28" s="48"/>
      <c r="E28" s="52"/>
      <c r="F28" s="46"/>
    </row>
    <row r="29" spans="1:6" ht="18" customHeight="1">
      <c r="A29" s="43" t="s">
        <v>23</v>
      </c>
      <c r="B29" s="49"/>
      <c r="C29" s="45" t="s">
        <v>111</v>
      </c>
      <c r="D29" s="48"/>
      <c r="E29" s="52"/>
      <c r="F29" s="46"/>
    </row>
    <row r="30" spans="1:6" ht="18" customHeight="1">
      <c r="A30" s="43" t="s">
        <v>23</v>
      </c>
      <c r="B30" s="49"/>
      <c r="C30" s="45" t="s">
        <v>112</v>
      </c>
      <c r="D30" s="48"/>
      <c r="E30" s="52"/>
      <c r="F30" s="46"/>
    </row>
    <row r="31" spans="1:6" ht="18" customHeight="1">
      <c r="A31" s="43" t="s">
        <v>23</v>
      </c>
      <c r="B31" s="49"/>
      <c r="C31" s="45" t="s">
        <v>113</v>
      </c>
      <c r="D31" s="48"/>
      <c r="E31" s="52"/>
      <c r="F31" s="46"/>
    </row>
    <row r="32" spans="1:6" ht="18" customHeight="1">
      <c r="A32" s="43" t="s">
        <v>23</v>
      </c>
      <c r="B32" s="49"/>
      <c r="C32" s="45" t="s">
        <v>114</v>
      </c>
      <c r="D32" s="48"/>
      <c r="E32" s="52"/>
      <c r="F32" s="46"/>
    </row>
    <row r="33" spans="1:6" ht="18" customHeight="1">
      <c r="A33" s="53" t="s">
        <v>23</v>
      </c>
      <c r="B33" s="54"/>
      <c r="C33" s="45" t="s">
        <v>115</v>
      </c>
      <c r="D33" s="48"/>
      <c r="E33" s="52"/>
      <c r="F33" s="46"/>
    </row>
    <row r="34" spans="1:6" ht="18" customHeight="1">
      <c r="A34" s="53" t="s">
        <v>23</v>
      </c>
      <c r="B34" s="54"/>
      <c r="C34" s="45" t="s">
        <v>116</v>
      </c>
      <c r="D34" s="48"/>
      <c r="E34" s="52"/>
      <c r="F34" s="46"/>
    </row>
    <row r="35" spans="1:6" ht="18" customHeight="1">
      <c r="A35" s="53" t="s">
        <v>23</v>
      </c>
      <c r="B35" s="54"/>
      <c r="C35" s="55" t="s">
        <v>23</v>
      </c>
      <c r="D35" s="48"/>
      <c r="E35" s="56"/>
      <c r="F35" s="57"/>
    </row>
    <row r="36" spans="1:6" ht="18" customHeight="1">
      <c r="A36" s="53" t="s">
        <v>23</v>
      </c>
      <c r="B36" s="54"/>
      <c r="C36" s="45" t="s">
        <v>117</v>
      </c>
      <c r="D36" s="48"/>
      <c r="E36" s="56"/>
      <c r="F36" s="57"/>
    </row>
    <row r="37" spans="1:6" ht="18" customHeight="1">
      <c r="A37" s="53" t="s">
        <v>23</v>
      </c>
      <c r="B37" s="54"/>
      <c r="C37" s="55" t="s">
        <v>23</v>
      </c>
      <c r="D37" s="48"/>
      <c r="E37" s="56"/>
      <c r="F37" s="57"/>
    </row>
    <row r="38" spans="1:6" ht="18" customHeight="1">
      <c r="A38" s="58" t="s">
        <v>45</v>
      </c>
      <c r="B38" s="59">
        <v>4224.85</v>
      </c>
      <c r="C38" s="58" t="s">
        <v>46</v>
      </c>
      <c r="D38" s="59">
        <v>4224.85</v>
      </c>
      <c r="E38" s="59">
        <v>4224.85</v>
      </c>
      <c r="F38" s="57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8">
      <selection activeCell="B30" sqref="B30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7" t="s">
        <v>23</v>
      </c>
      <c r="B1" s="8" t="s">
        <v>23</v>
      </c>
      <c r="C1" s="8" t="s">
        <v>23</v>
      </c>
      <c r="D1" s="2"/>
      <c r="E1" s="2" t="s">
        <v>118</v>
      </c>
    </row>
    <row r="2" spans="1:5" ht="30.75" customHeight="1">
      <c r="A2" s="107" t="s">
        <v>119</v>
      </c>
      <c r="B2" s="107"/>
      <c r="C2" s="107"/>
      <c r="D2" s="107"/>
      <c r="E2" s="107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124" t="s">
        <v>50</v>
      </c>
      <c r="B4" s="125"/>
      <c r="C4" s="124" t="s">
        <v>120</v>
      </c>
      <c r="D4" s="126"/>
      <c r="E4" s="125"/>
    </row>
    <row r="5" spans="1:5" ht="27.75" customHeight="1">
      <c r="A5" s="10" t="s">
        <v>60</v>
      </c>
      <c r="B5" s="10" t="s">
        <v>61</v>
      </c>
      <c r="C5" s="10" t="s">
        <v>51</v>
      </c>
      <c r="D5" s="9" t="s">
        <v>68</v>
      </c>
      <c r="E5" s="9" t="s">
        <v>69</v>
      </c>
    </row>
    <row r="6" spans="1:5" ht="19.5" customHeight="1">
      <c r="A6" s="33" t="s">
        <v>24</v>
      </c>
      <c r="B6" s="10" t="s">
        <v>51</v>
      </c>
      <c r="C6" s="34">
        <f>D6+E6</f>
        <v>4224.85</v>
      </c>
      <c r="D6" s="34">
        <f>D7+D11</f>
        <v>3947.19</v>
      </c>
      <c r="E6" s="34">
        <f>E7+E11</f>
        <v>277.65999999999997</v>
      </c>
    </row>
    <row r="7" spans="1:5" ht="27" customHeight="1">
      <c r="A7" s="100" t="s">
        <v>62</v>
      </c>
      <c r="B7" s="97" t="s">
        <v>63</v>
      </c>
      <c r="C7" s="34">
        <f aca="true" t="shared" si="0" ref="C7:C24">D7+E7</f>
        <v>306.68</v>
      </c>
      <c r="D7" s="36">
        <f>D8</f>
        <v>306.68</v>
      </c>
      <c r="E7" s="36">
        <f>E8</f>
        <v>0</v>
      </c>
    </row>
    <row r="8" spans="1:5" ht="27" customHeight="1">
      <c r="A8" s="100" t="s">
        <v>217</v>
      </c>
      <c r="B8" s="98" t="s">
        <v>64</v>
      </c>
      <c r="C8" s="34">
        <f t="shared" si="0"/>
        <v>306.68</v>
      </c>
      <c r="D8" s="36">
        <f>D9+D10</f>
        <v>306.68</v>
      </c>
      <c r="E8" s="36">
        <f>E9+E10</f>
        <v>0</v>
      </c>
    </row>
    <row r="9" spans="1:5" ht="27" customHeight="1">
      <c r="A9" s="100" t="s">
        <v>209</v>
      </c>
      <c r="B9" s="98" t="s">
        <v>65</v>
      </c>
      <c r="C9" s="34">
        <f t="shared" si="0"/>
        <v>290.5</v>
      </c>
      <c r="D9" s="36">
        <v>290.5</v>
      </c>
      <c r="E9" s="36"/>
    </row>
    <row r="10" spans="1:5" ht="27" customHeight="1">
      <c r="A10" s="100" t="s">
        <v>210</v>
      </c>
      <c r="B10" s="98" t="s">
        <v>65</v>
      </c>
      <c r="C10" s="34">
        <f t="shared" si="0"/>
        <v>16.18</v>
      </c>
      <c r="D10" s="36">
        <v>16.18</v>
      </c>
      <c r="E10" s="36"/>
    </row>
    <row r="11" spans="1:5" ht="27" customHeight="1">
      <c r="A11" s="100" t="s">
        <v>206</v>
      </c>
      <c r="B11" s="98" t="s">
        <v>192</v>
      </c>
      <c r="C11" s="34">
        <f t="shared" si="0"/>
        <v>3918.17</v>
      </c>
      <c r="D11" s="36">
        <f>D12+D19+D23</f>
        <v>3640.51</v>
      </c>
      <c r="E11" s="36">
        <f>E12+E19+E23</f>
        <v>277.65999999999997</v>
      </c>
    </row>
    <row r="12" spans="1:5" ht="27" customHeight="1">
      <c r="A12" s="100" t="s">
        <v>218</v>
      </c>
      <c r="B12" s="98" t="s">
        <v>193</v>
      </c>
      <c r="C12" s="34">
        <f t="shared" si="0"/>
        <v>2724</v>
      </c>
      <c r="D12" s="36">
        <f>SUM(D13:D18)</f>
        <v>2579.34</v>
      </c>
      <c r="E12" s="36">
        <f>SUM(E13:E18)</f>
        <v>144.66</v>
      </c>
    </row>
    <row r="13" spans="1:5" ht="27" customHeight="1">
      <c r="A13" s="100" t="s">
        <v>211</v>
      </c>
      <c r="B13" s="98" t="s">
        <v>194</v>
      </c>
      <c r="C13" s="34">
        <f t="shared" si="0"/>
        <v>271.34</v>
      </c>
      <c r="D13" s="36">
        <v>271.34</v>
      </c>
      <c r="E13" s="36"/>
    </row>
    <row r="14" spans="1:5" ht="27" customHeight="1">
      <c r="A14" s="100" t="s">
        <v>212</v>
      </c>
      <c r="B14" s="98" t="s">
        <v>195</v>
      </c>
      <c r="C14" s="34">
        <f t="shared" si="0"/>
        <v>2313</v>
      </c>
      <c r="D14" s="36">
        <v>2308</v>
      </c>
      <c r="E14" s="36">
        <v>5</v>
      </c>
    </row>
    <row r="15" spans="1:5" ht="27" customHeight="1">
      <c r="A15" s="100" t="s">
        <v>213</v>
      </c>
      <c r="B15" s="98" t="s">
        <v>196</v>
      </c>
      <c r="C15" s="34">
        <f t="shared" si="0"/>
        <v>92.84</v>
      </c>
      <c r="D15" s="36"/>
      <c r="E15" s="36">
        <v>92.84</v>
      </c>
    </row>
    <row r="16" spans="1:5" ht="27" customHeight="1">
      <c r="A16" s="100" t="s">
        <v>214</v>
      </c>
      <c r="B16" s="98" t="s">
        <v>197</v>
      </c>
      <c r="C16" s="34">
        <f t="shared" si="0"/>
        <v>25</v>
      </c>
      <c r="D16" s="36"/>
      <c r="E16" s="36">
        <v>25</v>
      </c>
    </row>
    <row r="17" spans="1:5" ht="27" customHeight="1">
      <c r="A17" s="100" t="s">
        <v>215</v>
      </c>
      <c r="B17" s="98" t="s">
        <v>198</v>
      </c>
      <c r="C17" s="34">
        <f t="shared" si="0"/>
        <v>9</v>
      </c>
      <c r="D17" s="36"/>
      <c r="E17" s="36">
        <v>9</v>
      </c>
    </row>
    <row r="18" spans="1:5" ht="27" customHeight="1">
      <c r="A18" s="100" t="s">
        <v>222</v>
      </c>
      <c r="B18" s="98" t="s">
        <v>199</v>
      </c>
      <c r="C18" s="34">
        <f t="shared" si="0"/>
        <v>12.82</v>
      </c>
      <c r="D18" s="36"/>
      <c r="E18" s="36">
        <v>12.82</v>
      </c>
    </row>
    <row r="19" spans="1:5" ht="27" customHeight="1">
      <c r="A19" s="100" t="s">
        <v>223</v>
      </c>
      <c r="B19" s="98" t="s">
        <v>200</v>
      </c>
      <c r="C19" s="34">
        <f t="shared" si="0"/>
        <v>1094.17</v>
      </c>
      <c r="D19" s="36">
        <f>SUM(D20:D22)</f>
        <v>1061.17</v>
      </c>
      <c r="E19" s="36">
        <f>SUM(E20:E22)</f>
        <v>33</v>
      </c>
    </row>
    <row r="20" spans="1:5" ht="27" customHeight="1">
      <c r="A20" s="100" t="s">
        <v>211</v>
      </c>
      <c r="B20" s="98" t="s">
        <v>201</v>
      </c>
      <c r="C20" s="34">
        <f t="shared" si="0"/>
        <v>373.88</v>
      </c>
      <c r="D20" s="36">
        <v>373.88</v>
      </c>
      <c r="E20" s="36"/>
    </row>
    <row r="21" spans="1:5" ht="27" customHeight="1">
      <c r="A21" s="100" t="s">
        <v>212</v>
      </c>
      <c r="B21" s="98" t="s">
        <v>202</v>
      </c>
      <c r="C21" s="34">
        <f t="shared" si="0"/>
        <v>687.29</v>
      </c>
      <c r="D21" s="36">
        <f>514.99+172.3</f>
        <v>687.29</v>
      </c>
      <c r="E21" s="36"/>
    </row>
    <row r="22" spans="1:5" ht="27" customHeight="1">
      <c r="A22" s="100" t="s">
        <v>224</v>
      </c>
      <c r="B22" s="98" t="s">
        <v>203</v>
      </c>
      <c r="C22" s="34">
        <f t="shared" si="0"/>
        <v>33</v>
      </c>
      <c r="D22" s="36"/>
      <c r="E22" s="36">
        <v>33</v>
      </c>
    </row>
    <row r="23" spans="1:5" ht="27" customHeight="1">
      <c r="A23" s="100" t="s">
        <v>225</v>
      </c>
      <c r="B23" s="98" t="s">
        <v>204</v>
      </c>
      <c r="C23" s="34">
        <f t="shared" si="0"/>
        <v>100</v>
      </c>
      <c r="D23" s="36">
        <f>D24</f>
        <v>0</v>
      </c>
      <c r="E23" s="36">
        <f>E24</f>
        <v>100</v>
      </c>
    </row>
    <row r="24" spans="1:5" ht="27" customHeight="1">
      <c r="A24" s="100" t="s">
        <v>222</v>
      </c>
      <c r="B24" s="98" t="s">
        <v>205</v>
      </c>
      <c r="C24" s="34">
        <f t="shared" si="0"/>
        <v>100</v>
      </c>
      <c r="D24" s="36"/>
      <c r="E24" s="36">
        <v>100</v>
      </c>
    </row>
    <row r="26" ht="14.25">
      <c r="D26" s="6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2">
      <selection activeCell="B30" sqref="B30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17" t="s">
        <v>23</v>
      </c>
      <c r="B1" s="18" t="s">
        <v>23</v>
      </c>
      <c r="C1" s="18" t="s">
        <v>23</v>
      </c>
      <c r="D1" s="18" t="s">
        <v>23</v>
      </c>
      <c r="E1" s="19" t="s">
        <v>121</v>
      </c>
    </row>
    <row r="2" spans="1:5" ht="22.5" customHeight="1">
      <c r="A2" s="127" t="s">
        <v>122</v>
      </c>
      <c r="B2" s="127"/>
      <c r="C2" s="127"/>
      <c r="D2" s="127"/>
      <c r="E2" s="127"/>
    </row>
    <row r="3" spans="1:5" ht="14.25">
      <c r="A3" s="20" t="s">
        <v>23</v>
      </c>
      <c r="B3" s="20"/>
      <c r="C3" s="21" t="s">
        <v>23</v>
      </c>
      <c r="D3" s="21" t="s">
        <v>23</v>
      </c>
      <c r="E3" s="22" t="s">
        <v>2</v>
      </c>
    </row>
    <row r="4" spans="1:5" ht="14.25">
      <c r="A4" s="128" t="s">
        <v>123</v>
      </c>
      <c r="B4" s="129"/>
      <c r="C4" s="130" t="s">
        <v>124</v>
      </c>
      <c r="D4" s="130"/>
      <c r="E4" s="130"/>
    </row>
    <row r="5" spans="1:5" ht="14.25">
      <c r="A5" s="23" t="s">
        <v>60</v>
      </c>
      <c r="B5" s="23" t="s">
        <v>61</v>
      </c>
      <c r="C5" s="23" t="s">
        <v>51</v>
      </c>
      <c r="D5" s="23" t="s">
        <v>125</v>
      </c>
      <c r="E5" s="23" t="s">
        <v>126</v>
      </c>
    </row>
    <row r="6" spans="1:5" ht="14.25">
      <c r="A6" s="24"/>
      <c r="B6" s="24"/>
      <c r="C6" s="25">
        <f>D6+E6</f>
        <v>3774.8800000000006</v>
      </c>
      <c r="D6" s="25">
        <f>D7+D45</f>
        <v>3575.4600000000005</v>
      </c>
      <c r="E6" s="23">
        <f>E18</f>
        <v>199.42000000000002</v>
      </c>
    </row>
    <row r="7" spans="1:5" ht="17.25" customHeight="1">
      <c r="A7" s="26">
        <v>301</v>
      </c>
      <c r="B7" s="26" t="s">
        <v>127</v>
      </c>
      <c r="C7" s="27"/>
      <c r="D7" s="28">
        <f>SUM(D8:D17)</f>
        <v>3482.4400000000005</v>
      </c>
      <c r="E7" s="29"/>
    </row>
    <row r="8" spans="1:5" ht="17.25" customHeight="1">
      <c r="A8" s="26">
        <v>30101</v>
      </c>
      <c r="B8" s="26" t="s">
        <v>128</v>
      </c>
      <c r="C8" s="27"/>
      <c r="D8" s="28">
        <v>1322.48</v>
      </c>
      <c r="E8" s="29"/>
    </row>
    <row r="9" spans="1:5" ht="17.25" customHeight="1">
      <c r="A9" s="26">
        <v>30102</v>
      </c>
      <c r="B9" s="26" t="s">
        <v>129</v>
      </c>
      <c r="C9" s="27"/>
      <c r="D9" s="28">
        <v>605.48</v>
      </c>
      <c r="E9" s="29"/>
    </row>
    <row r="10" spans="1:5" ht="17.25" customHeight="1">
      <c r="A10" s="26">
        <v>30103</v>
      </c>
      <c r="B10" s="26" t="s">
        <v>130</v>
      </c>
      <c r="C10" s="27"/>
      <c r="D10" s="29">
        <v>27.66</v>
      </c>
      <c r="E10" s="29"/>
    </row>
    <row r="11" spans="1:5" ht="17.25" customHeight="1">
      <c r="A11" s="26">
        <v>30104</v>
      </c>
      <c r="B11" s="26" t="s">
        <v>131</v>
      </c>
      <c r="C11" s="27"/>
      <c r="D11" s="29">
        <v>435.58</v>
      </c>
      <c r="E11" s="29"/>
    </row>
    <row r="12" spans="1:5" ht="17.25" customHeight="1">
      <c r="A12" s="26">
        <v>30106</v>
      </c>
      <c r="B12" s="26" t="s">
        <v>132</v>
      </c>
      <c r="C12" s="27"/>
      <c r="D12" s="29"/>
      <c r="E12" s="29"/>
    </row>
    <row r="13" spans="1:5" ht="17.25" customHeight="1">
      <c r="A13" s="26">
        <v>30107</v>
      </c>
      <c r="B13" s="26" t="s">
        <v>133</v>
      </c>
      <c r="C13" s="27"/>
      <c r="D13" s="29"/>
      <c r="E13" s="29"/>
    </row>
    <row r="14" spans="1:5" ht="17.25" customHeight="1">
      <c r="A14" s="26">
        <v>30108</v>
      </c>
      <c r="B14" s="26" t="s">
        <v>134</v>
      </c>
      <c r="C14" s="27"/>
      <c r="D14" s="29"/>
      <c r="E14" s="29"/>
    </row>
    <row r="15" spans="1:5" ht="17.25" customHeight="1">
      <c r="A15" s="26">
        <v>30199</v>
      </c>
      <c r="B15" s="26" t="s">
        <v>135</v>
      </c>
      <c r="C15" s="27"/>
      <c r="D15" s="29">
        <v>858.7</v>
      </c>
      <c r="E15" s="29"/>
    </row>
    <row r="16" spans="1:5" ht="17.25" customHeight="1">
      <c r="A16" s="26">
        <v>30109</v>
      </c>
      <c r="B16" s="26" t="s">
        <v>136</v>
      </c>
      <c r="C16" s="27"/>
      <c r="D16" s="29">
        <v>230.04</v>
      </c>
      <c r="E16" s="29"/>
    </row>
    <row r="17" spans="1:5" ht="17.25" customHeight="1">
      <c r="A17" s="26">
        <v>30110</v>
      </c>
      <c r="B17" s="26" t="s">
        <v>137</v>
      </c>
      <c r="C17" s="27"/>
      <c r="D17" s="29">
        <v>2.5</v>
      </c>
      <c r="E17" s="29"/>
    </row>
    <row r="18" spans="1:5" ht="17.25" customHeight="1">
      <c r="A18" s="26">
        <v>302</v>
      </c>
      <c r="B18" s="26" t="s">
        <v>138</v>
      </c>
      <c r="C18" s="27"/>
      <c r="D18" s="29"/>
      <c r="E18" s="29">
        <f>SUM(E19:E44)</f>
        <v>199.42000000000002</v>
      </c>
    </row>
    <row r="19" spans="1:5" ht="17.25" customHeight="1">
      <c r="A19" s="26">
        <v>30201</v>
      </c>
      <c r="B19" s="26" t="s">
        <v>139</v>
      </c>
      <c r="C19" s="27"/>
      <c r="D19" s="29"/>
      <c r="E19" s="29">
        <v>23.29</v>
      </c>
    </row>
    <row r="20" spans="1:5" ht="17.25" customHeight="1">
      <c r="A20" s="26">
        <v>30202</v>
      </c>
      <c r="B20" s="26" t="s">
        <v>140</v>
      </c>
      <c r="C20" s="27"/>
      <c r="D20" s="29"/>
      <c r="E20" s="29">
        <v>3.51</v>
      </c>
    </row>
    <row r="21" spans="1:5" ht="17.25" customHeight="1">
      <c r="A21" s="26">
        <v>30203</v>
      </c>
      <c r="B21" s="26" t="s">
        <v>141</v>
      </c>
      <c r="C21" s="27"/>
      <c r="D21" s="29"/>
      <c r="E21" s="29"/>
    </row>
    <row r="22" spans="1:5" ht="17.25" customHeight="1">
      <c r="A22" s="26">
        <v>30204</v>
      </c>
      <c r="B22" s="26" t="s">
        <v>142</v>
      </c>
      <c r="C22" s="27"/>
      <c r="D22" s="29"/>
      <c r="E22" s="29"/>
    </row>
    <row r="23" spans="1:5" ht="17.25" customHeight="1">
      <c r="A23" s="26">
        <v>30205</v>
      </c>
      <c r="B23" s="26" t="s">
        <v>143</v>
      </c>
      <c r="C23" s="27"/>
      <c r="D23" s="29"/>
      <c r="E23" s="29">
        <v>6.55</v>
      </c>
    </row>
    <row r="24" spans="1:5" ht="17.25" customHeight="1">
      <c r="A24" s="26">
        <v>30206</v>
      </c>
      <c r="B24" s="26" t="s">
        <v>144</v>
      </c>
      <c r="C24" s="27"/>
      <c r="D24" s="29"/>
      <c r="E24" s="29"/>
    </row>
    <row r="25" spans="1:5" ht="17.25" customHeight="1">
      <c r="A25" s="26">
        <v>30207</v>
      </c>
      <c r="B25" s="26" t="s">
        <v>145</v>
      </c>
      <c r="C25" s="27"/>
      <c r="D25" s="29"/>
      <c r="E25" s="29">
        <v>10.21</v>
      </c>
    </row>
    <row r="26" spans="1:5" ht="17.25" customHeight="1">
      <c r="A26" s="26">
        <v>30208</v>
      </c>
      <c r="B26" s="26" t="s">
        <v>146</v>
      </c>
      <c r="C26" s="27"/>
      <c r="D26" s="29"/>
      <c r="E26" s="29">
        <v>69.61</v>
      </c>
    </row>
    <row r="27" spans="1:5" ht="17.25" customHeight="1">
      <c r="A27" s="26">
        <v>30209</v>
      </c>
      <c r="B27" s="26" t="s">
        <v>147</v>
      </c>
      <c r="C27" s="27"/>
      <c r="D27" s="29"/>
      <c r="E27" s="29"/>
    </row>
    <row r="28" spans="1:5" ht="17.25" customHeight="1">
      <c r="A28" s="26">
        <v>30211</v>
      </c>
      <c r="B28" s="26" t="s">
        <v>148</v>
      </c>
      <c r="C28" s="27"/>
      <c r="D28" s="29"/>
      <c r="E28" s="29">
        <v>8.3</v>
      </c>
    </row>
    <row r="29" spans="1:5" ht="17.25" customHeight="1">
      <c r="A29" s="26">
        <v>30212</v>
      </c>
      <c r="B29" s="26" t="s">
        <v>149</v>
      </c>
      <c r="C29" s="27"/>
      <c r="D29" s="29"/>
      <c r="E29" s="29"/>
    </row>
    <row r="30" spans="1:5" ht="17.25" customHeight="1">
      <c r="A30" s="26">
        <v>30213</v>
      </c>
      <c r="B30" s="26" t="s">
        <v>150</v>
      </c>
      <c r="C30" s="27"/>
      <c r="D30" s="29"/>
      <c r="E30" s="29"/>
    </row>
    <row r="31" spans="1:5" ht="17.25" customHeight="1">
      <c r="A31" s="26">
        <v>30214</v>
      </c>
      <c r="B31" s="26" t="s">
        <v>151</v>
      </c>
      <c r="C31" s="27"/>
      <c r="D31" s="29"/>
      <c r="E31" s="29"/>
    </row>
    <row r="32" spans="1:5" s="16" customFormat="1" ht="17.25" customHeight="1">
      <c r="A32" s="30">
        <v>30215</v>
      </c>
      <c r="B32" s="30" t="s">
        <v>152</v>
      </c>
      <c r="C32" s="31"/>
      <c r="D32" s="32"/>
      <c r="E32" s="32">
        <v>3.51</v>
      </c>
    </row>
    <row r="33" spans="1:5" ht="17.25" customHeight="1">
      <c r="A33" s="26">
        <v>30216</v>
      </c>
      <c r="B33" s="26" t="s">
        <v>153</v>
      </c>
      <c r="C33" s="27"/>
      <c r="D33" s="29"/>
      <c r="E33" s="29"/>
    </row>
    <row r="34" spans="1:5" ht="17.25" customHeight="1">
      <c r="A34" s="26">
        <v>30217</v>
      </c>
      <c r="B34" s="26" t="s">
        <v>154</v>
      </c>
      <c r="C34" s="27"/>
      <c r="D34" s="29"/>
      <c r="E34" s="29">
        <v>3.83</v>
      </c>
    </row>
    <row r="35" spans="1:5" ht="17.25" customHeight="1">
      <c r="A35" s="26">
        <v>30218</v>
      </c>
      <c r="B35" s="26" t="s">
        <v>155</v>
      </c>
      <c r="C35" s="27"/>
      <c r="D35" s="29"/>
      <c r="E35" s="29"/>
    </row>
    <row r="36" spans="1:5" ht="17.25" customHeight="1">
      <c r="A36" s="26">
        <v>30224</v>
      </c>
      <c r="B36" s="26" t="s">
        <v>156</v>
      </c>
      <c r="C36" s="27"/>
      <c r="D36" s="29"/>
      <c r="E36" s="29"/>
    </row>
    <row r="37" spans="1:5" ht="17.25" customHeight="1">
      <c r="A37" s="26">
        <v>30225</v>
      </c>
      <c r="B37" s="26" t="s">
        <v>157</v>
      </c>
      <c r="C37" s="27"/>
      <c r="D37" s="29"/>
      <c r="E37" s="29"/>
    </row>
    <row r="38" spans="1:5" ht="17.25" customHeight="1">
      <c r="A38" s="26">
        <v>30226</v>
      </c>
      <c r="B38" s="26" t="s">
        <v>158</v>
      </c>
      <c r="C38" s="27"/>
      <c r="D38" s="29"/>
      <c r="E38" s="29"/>
    </row>
    <row r="39" spans="1:5" ht="17.25" customHeight="1">
      <c r="A39" s="26">
        <v>30227</v>
      </c>
      <c r="B39" s="26" t="s">
        <v>159</v>
      </c>
      <c r="C39" s="27"/>
      <c r="D39" s="29"/>
      <c r="E39" s="29"/>
    </row>
    <row r="40" spans="1:5" ht="17.25" customHeight="1">
      <c r="A40" s="26">
        <v>30228</v>
      </c>
      <c r="B40" s="26" t="s">
        <v>160</v>
      </c>
      <c r="C40" s="27"/>
      <c r="D40" s="29"/>
      <c r="E40" s="29"/>
    </row>
    <row r="41" spans="1:5" ht="17.25" customHeight="1">
      <c r="A41" s="26">
        <v>30229</v>
      </c>
      <c r="B41" s="26" t="s">
        <v>161</v>
      </c>
      <c r="C41" s="27"/>
      <c r="D41" s="29"/>
      <c r="E41" s="29">
        <v>2.72</v>
      </c>
    </row>
    <row r="42" spans="1:5" ht="17.25" customHeight="1">
      <c r="A42" s="26">
        <v>30231</v>
      </c>
      <c r="B42" s="26" t="s">
        <v>162</v>
      </c>
      <c r="C42" s="27"/>
      <c r="D42" s="29"/>
      <c r="E42" s="29">
        <v>44</v>
      </c>
    </row>
    <row r="43" spans="1:5" ht="17.25" customHeight="1">
      <c r="A43" s="26">
        <v>30239</v>
      </c>
      <c r="B43" s="26" t="s">
        <v>163</v>
      </c>
      <c r="C43" s="27"/>
      <c r="D43" s="29"/>
      <c r="E43" s="29">
        <v>21.96</v>
      </c>
    </row>
    <row r="44" spans="1:5" ht="17.25" customHeight="1">
      <c r="A44" s="26">
        <v>30299</v>
      </c>
      <c r="B44" s="26" t="s">
        <v>164</v>
      </c>
      <c r="C44" s="27"/>
      <c r="D44" s="29"/>
      <c r="E44" s="29">
        <v>1.93</v>
      </c>
    </row>
    <row r="45" spans="1:5" ht="17.25" customHeight="1">
      <c r="A45" s="26">
        <v>303</v>
      </c>
      <c r="B45" s="26" t="s">
        <v>165</v>
      </c>
      <c r="C45" s="27"/>
      <c r="D45" s="28">
        <v>93.02</v>
      </c>
      <c r="E45" s="29"/>
    </row>
    <row r="46" spans="1:5" ht="17.25" customHeight="1">
      <c r="A46" s="26">
        <v>30301</v>
      </c>
      <c r="B46" s="26" t="s">
        <v>166</v>
      </c>
      <c r="C46" s="27"/>
      <c r="D46" s="29">
        <v>65.54</v>
      </c>
      <c r="E46" s="29"/>
    </row>
    <row r="47" spans="1:5" ht="17.25" customHeight="1">
      <c r="A47" s="26">
        <v>30302</v>
      </c>
      <c r="B47" s="26" t="s">
        <v>167</v>
      </c>
      <c r="C47" s="27"/>
      <c r="D47" s="29"/>
      <c r="E47" s="29"/>
    </row>
    <row r="48" spans="1:5" ht="17.25" customHeight="1">
      <c r="A48" s="26">
        <v>30303</v>
      </c>
      <c r="B48" s="26" t="s">
        <v>168</v>
      </c>
      <c r="C48" s="27"/>
      <c r="D48" s="29"/>
      <c r="E48" s="29"/>
    </row>
    <row r="49" spans="1:5" ht="17.25" customHeight="1">
      <c r="A49" s="26">
        <v>30304</v>
      </c>
      <c r="B49" s="26" t="s">
        <v>169</v>
      </c>
      <c r="C49" s="27"/>
      <c r="D49" s="29">
        <v>2.17</v>
      </c>
      <c r="E49" s="29"/>
    </row>
    <row r="50" spans="1:5" ht="17.25" customHeight="1">
      <c r="A50" s="26">
        <v>30305</v>
      </c>
      <c r="B50" s="26" t="s">
        <v>170</v>
      </c>
      <c r="C50" s="27"/>
      <c r="D50" s="29">
        <v>22.44</v>
      </c>
      <c r="E50" s="29"/>
    </row>
    <row r="51" spans="1:5" ht="17.25" customHeight="1">
      <c r="A51" s="26">
        <v>30306</v>
      </c>
      <c r="B51" s="26" t="s">
        <v>171</v>
      </c>
      <c r="C51" s="27"/>
      <c r="D51" s="29"/>
      <c r="E51" s="29"/>
    </row>
    <row r="52" spans="1:5" ht="17.25" customHeight="1">
      <c r="A52" s="26">
        <v>30308</v>
      </c>
      <c r="B52" s="26" t="s">
        <v>172</v>
      </c>
      <c r="C52" s="27"/>
      <c r="D52" s="29"/>
      <c r="E52" s="29"/>
    </row>
    <row r="53" spans="1:5" ht="17.25" customHeight="1">
      <c r="A53" s="26">
        <v>30309</v>
      </c>
      <c r="B53" s="26" t="s">
        <v>173</v>
      </c>
      <c r="C53" s="27"/>
      <c r="D53" s="29">
        <v>0.85</v>
      </c>
      <c r="E53" s="29"/>
    </row>
    <row r="54" spans="1:5" ht="17.25" customHeight="1">
      <c r="A54" s="26">
        <v>30310</v>
      </c>
      <c r="B54" s="26" t="s">
        <v>174</v>
      </c>
      <c r="C54" s="27"/>
      <c r="D54" s="29"/>
      <c r="E54" s="29"/>
    </row>
    <row r="55" spans="1:5" ht="17.25" customHeight="1">
      <c r="A55" s="26">
        <v>30312</v>
      </c>
      <c r="B55" s="26" t="s">
        <v>175</v>
      </c>
      <c r="C55" s="27"/>
      <c r="D55" s="29"/>
      <c r="E55" s="29"/>
    </row>
    <row r="56" spans="1:5" ht="17.25" customHeight="1">
      <c r="A56" s="26">
        <v>30313</v>
      </c>
      <c r="B56" s="26" t="s">
        <v>176</v>
      </c>
      <c r="C56" s="27"/>
      <c r="D56" s="29"/>
      <c r="E56" s="29"/>
    </row>
    <row r="57" spans="1:5" ht="17.25" customHeight="1">
      <c r="A57" s="26">
        <v>30314</v>
      </c>
      <c r="B57" s="26" t="s">
        <v>177</v>
      </c>
      <c r="C57" s="27"/>
      <c r="D57" s="29"/>
      <c r="E57" s="29"/>
    </row>
    <row r="58" spans="1:5" ht="17.25" customHeight="1">
      <c r="A58" s="26">
        <v>30399</v>
      </c>
      <c r="B58" s="26" t="s">
        <v>178</v>
      </c>
      <c r="C58" s="27"/>
      <c r="D58" s="29">
        <v>2.03</v>
      </c>
      <c r="E58" s="2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30" sqref="B30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7" t="s">
        <v>23</v>
      </c>
      <c r="B1" s="8" t="s">
        <v>23</v>
      </c>
      <c r="C1" s="8" t="s">
        <v>23</v>
      </c>
      <c r="D1" s="101" t="s">
        <v>179</v>
      </c>
      <c r="E1" s="101"/>
    </row>
    <row r="2" spans="1:5" ht="30.75" customHeight="1">
      <c r="A2" s="107" t="s">
        <v>180</v>
      </c>
      <c r="B2" s="107"/>
      <c r="C2" s="107"/>
      <c r="D2" s="107"/>
      <c r="E2" s="107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05" t="s">
        <v>50</v>
      </c>
      <c r="B4" s="105"/>
      <c r="C4" s="105" t="s">
        <v>181</v>
      </c>
      <c r="D4" s="105"/>
      <c r="E4" s="105"/>
    </row>
    <row r="5" spans="1:5" ht="27.75" customHeight="1">
      <c r="A5" s="10" t="s">
        <v>60</v>
      </c>
      <c r="B5" s="10" t="s">
        <v>61</v>
      </c>
      <c r="C5" s="10" t="s">
        <v>51</v>
      </c>
      <c r="D5" s="9" t="s">
        <v>68</v>
      </c>
      <c r="E5" s="9" t="s">
        <v>69</v>
      </c>
    </row>
    <row r="6" spans="1:5" ht="19.5" customHeight="1">
      <c r="A6" s="11" t="s">
        <v>23</v>
      </c>
      <c r="B6" s="12"/>
      <c r="C6" s="13"/>
      <c r="D6" s="14" t="s">
        <v>23</v>
      </c>
      <c r="E6" s="14"/>
    </row>
    <row r="7" spans="1:5" ht="19.5" customHeight="1">
      <c r="A7" s="12"/>
      <c r="B7" s="12"/>
      <c r="C7" s="13"/>
      <c r="D7" s="14" t="s">
        <v>23</v>
      </c>
      <c r="E7" s="14"/>
    </row>
    <row r="8" spans="1:5" ht="19.5" customHeight="1">
      <c r="A8" s="12"/>
      <c r="B8" s="12"/>
      <c r="C8" s="13"/>
      <c r="D8" s="14" t="s">
        <v>23</v>
      </c>
      <c r="E8" s="14"/>
    </row>
    <row r="9" spans="1:5" ht="19.5" customHeight="1">
      <c r="A9" s="12"/>
      <c r="B9" s="12"/>
      <c r="C9" s="13"/>
      <c r="D9" s="14" t="s">
        <v>23</v>
      </c>
      <c r="E9" s="14"/>
    </row>
    <row r="10" ht="19.5" customHeight="1">
      <c r="A10" s="15" t="s">
        <v>182</v>
      </c>
    </row>
    <row r="33" ht="14.25">
      <c r="D33" s="6"/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B30" sqref="B30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0" max="10" width="8.00390625" style="0" customWidth="1"/>
    <col min="11" max="11" width="8.375" style="0" customWidth="1"/>
    <col min="12" max="12" width="8.25390625" style="0" customWidth="1"/>
  </cols>
  <sheetData>
    <row r="1" spans="1:12" ht="18" customHeight="1">
      <c r="A1" s="101" t="s">
        <v>183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36" customHeight="1">
      <c r="A2" s="107" t="s">
        <v>184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8" customHeight="1">
      <c r="A3" s="108" t="s">
        <v>23</v>
      </c>
      <c r="B3" s="108"/>
      <c r="C3" s="108"/>
      <c r="D3" s="108"/>
      <c r="E3" s="108"/>
      <c r="F3" s="101" t="s">
        <v>2</v>
      </c>
      <c r="G3" s="101"/>
      <c r="H3" s="101"/>
      <c r="I3" s="101"/>
      <c r="J3" s="101"/>
      <c r="K3" s="101"/>
      <c r="L3" s="101"/>
    </row>
    <row r="4" spans="1:12" ht="41.25" customHeight="1">
      <c r="A4" s="134" t="s">
        <v>185</v>
      </c>
      <c r="B4" s="135"/>
      <c r="C4" s="135"/>
      <c r="D4" s="135"/>
      <c r="E4" s="135"/>
      <c r="F4" s="135"/>
      <c r="G4" s="115" t="s">
        <v>186</v>
      </c>
      <c r="H4" s="131"/>
      <c r="I4" s="131"/>
      <c r="J4" s="131"/>
      <c r="K4" s="131"/>
      <c r="L4" s="131"/>
    </row>
    <row r="5" spans="1:12" ht="42" customHeight="1">
      <c r="A5" s="132" t="s">
        <v>51</v>
      </c>
      <c r="B5" s="132" t="s">
        <v>187</v>
      </c>
      <c r="C5" s="132" t="s">
        <v>188</v>
      </c>
      <c r="D5" s="115" t="s">
        <v>189</v>
      </c>
      <c r="E5" s="131"/>
      <c r="F5" s="131"/>
      <c r="G5" s="132" t="s">
        <v>51</v>
      </c>
      <c r="H5" s="132" t="s">
        <v>187</v>
      </c>
      <c r="I5" s="132" t="s">
        <v>188</v>
      </c>
      <c r="J5" s="115" t="s">
        <v>189</v>
      </c>
      <c r="K5" s="131"/>
      <c r="L5" s="131"/>
    </row>
    <row r="6" spans="1:12" ht="42" customHeight="1">
      <c r="A6" s="133"/>
      <c r="B6" s="133"/>
      <c r="C6" s="133"/>
      <c r="D6" s="4" t="s">
        <v>70</v>
      </c>
      <c r="E6" s="4" t="s">
        <v>190</v>
      </c>
      <c r="F6" s="4" t="s">
        <v>191</v>
      </c>
      <c r="G6" s="133"/>
      <c r="H6" s="133"/>
      <c r="I6" s="133"/>
      <c r="J6" s="4" t="s">
        <v>70</v>
      </c>
      <c r="K6" s="4" t="s">
        <v>190</v>
      </c>
      <c r="L6" s="4" t="s">
        <v>191</v>
      </c>
    </row>
    <row r="7" spans="1:12" s="1" customFormat="1" ht="42" customHeight="1">
      <c r="A7" s="5">
        <f>B7+C7+D7</f>
        <v>51.480000000000004</v>
      </c>
      <c r="B7" s="5"/>
      <c r="C7" s="5">
        <v>4.48</v>
      </c>
      <c r="D7" s="5">
        <v>47</v>
      </c>
      <c r="E7" s="5"/>
      <c r="F7" s="5">
        <v>47</v>
      </c>
      <c r="G7" s="5">
        <f>H7+I7+J7</f>
        <v>47.83</v>
      </c>
      <c r="H7" s="5"/>
      <c r="I7" s="5">
        <v>3.83</v>
      </c>
      <c r="J7" s="5">
        <v>44</v>
      </c>
      <c r="K7" s="5"/>
      <c r="L7" s="5">
        <v>44</v>
      </c>
    </row>
    <row r="33" ht="14.25">
      <c r="D33" s="6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2020-04-22T07:08:58Z</cp:lastPrinted>
  <dcterms:created xsi:type="dcterms:W3CDTF">1996-12-17T01:32:42Z</dcterms:created>
  <dcterms:modified xsi:type="dcterms:W3CDTF">2020-04-22T07:11:06Z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