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7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'“三公”经费支出表-8'!$A$1:$L$7</definedName>
    <definedName name="_xlnm.Print_Area" localSheetId="1">'部门收入总表-2'!$A$1:$K$19</definedName>
    <definedName name="_xlnm.Print_Area" localSheetId="0">'部门收支总表-1'!$A$1:$D$34</definedName>
    <definedName name="_xlnm.Print_Area" localSheetId="2">'部门支出总表-3'!$A$1:$O$19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'一般公共预算支出表-5'!$A$1:$E$19</definedName>
    <definedName name="_xlnm.Print_Area" localSheetId="6">'政府性基金支出表-7'!$A$1:$E$10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<sst xmlns="http://schemas.openxmlformats.org/spreadsheetml/2006/main" count="430" uniqueCount="211">
  <si>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</si>
  <si>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</si>
  <si>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</si>
  <si>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</si>
  <si>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</si>
  <si>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</si>
  <si>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</si>
  <si>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</si>
  <si>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</si>
  <si>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</si>
  <si>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</si>
  <si>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</si>
  <si>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</si>
  <si>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</si>
  <si>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</si>
  <si>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</si>
  <si>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</si>
  <si>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</si>
  <si>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</si>
  <si>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</si>
  <si>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</si>
  <si>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</si>
  <si>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</si>
  <si>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</si>
  <si>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</si>
  <si>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</si>
  <si>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</si>
  <si>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</si>
  <si>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</si>
  <si>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</si>
  <si>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</si>
  <si>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</si>
  <si>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</si>
  <si>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</si>
  <si>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</si>
  <si>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</si>
  <si>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</si>
  <si>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</si>
  <si>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</si>
  <si>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</si>
  <si>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</si>
  <si>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</si>
  <si>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</si>
  <si>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</si>
  <si>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</si>
  <si>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</si>
  <si>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</si>
  <si>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</si>
  <si>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</si>
  <si>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</si>
  <si>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</si>
  <si>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</si>
  <si>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</si>
  <si>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</si>
  <si>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</si>
  <si>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</si>
  <si>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</si>
  <si>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</si>
  <si>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</si>
  <si>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</si>
  <si>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</si>
  <si>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</si>
  <si>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</si>
  <si>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</si>
  <si>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</si>
  <si>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</si>
  <si>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01</t>
  </si>
  <si>
    <t xml:space="preserve">    行政运行（政府办公厅（室）及相关机构事务）</t>
  </si>
  <si>
    <t xml:space="preserve">    02</t>
  </si>
  <si>
    <t xml:space="preserve">    一般行政管理事务（政府办公厅（室）及相关机构事务）</t>
  </si>
  <si>
    <t xml:space="preserve">    50</t>
  </si>
  <si>
    <t xml:space="preserve">    事业运行（政府办公厅（室）及相关机构事务）</t>
  </si>
  <si>
    <t xml:space="preserve">  05</t>
  </si>
  <si>
    <t xml:space="preserve">  统计信息事务</t>
  </si>
  <si>
    <t xml:space="preserve">    事业运行（统计信息事务）</t>
  </si>
  <si>
    <t xml:space="preserve">  08</t>
  </si>
  <si>
    <t xml:space="preserve">  审计事务</t>
  </si>
  <si>
    <t xml:space="preserve">    事业运行（审计事务）</t>
  </si>
  <si>
    <t xml:space="preserve">    99</t>
  </si>
  <si>
    <t xml:space="preserve">    其他审计事务支出</t>
  </si>
  <si>
    <t>208</t>
  </si>
  <si>
    <t>社会保障和就业支出</t>
  </si>
  <si>
    <t xml:space="preserve">    05</t>
  </si>
  <si>
    <t xml:space="preserve">    机关事业单位基本养老保险缴费支出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</si>
  <si>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</si>
  <si>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</si>
  <si>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</si>
  <si>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</si>
  <si>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</si>
  <si>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</si>
  <si>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</si>
  <si>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</si>
  <si>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</si>
  <si>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</si>
  <si>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</si>
  <si>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</si>
  <si>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</si>
  <si>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</si>
  <si>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</si>
  <si>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</si>
  <si>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</si>
  <si>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</si>
  <si>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</si>
  <si>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</si>
  <si>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</si>
  <si>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</si>
  <si>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</si>
  <si>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</si>
  <si>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</si>
  <si>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</si>
  <si>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</si>
  <si>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</si>
  <si>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</si>
  <si>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</si>
  <si>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</si>
  <si>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</si>
  <si>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</si>
  <si>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</si>
  <si>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</si>
  <si>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</si>
  <si>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</si>
  <si>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</si>
  <si>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</si>
  <si>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</si>
  <si>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</si>
  <si>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</si>
  <si>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</si>
  <si>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</si>
  <si>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</si>
  <si>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</si>
  <si>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</si>
  <si>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</si>
  <si>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</si>
  <si>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</si>
  <si>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</si>
  <si>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</si>
  <si>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</si>
  <si>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</si>
  <si>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部门公开表6-2</t>
  </si>
  <si>
    <t>一般公共预算基本支出表</t>
  </si>
  <si>
    <t>经济分类科目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</si>
  <si>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</si>
  <si>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</si>
  <si>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</si>
  <si>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</si>
  <si>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</si>
  <si>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</si>
  <si>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</si>
  <si>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</si>
  <si>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</si>
  <si>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</si>
  <si>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</si>
  <si>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</si>
  <si>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</si>
  <si>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</si>
  <si>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</si>
  <si>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</si>
  <si>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</si>
  <si>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</si>
  <si>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</si>
  <si>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</si>
  <si>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</si>
  <si>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</si>
  <si>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</si>
  <si>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</si>
  <si>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</si>
  <si>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</si>
  <si>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</si>
  <si>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</si>
  <si>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</si>
  <si>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</si>
  <si>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</si>
  <si>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</si>
  <si>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</si>
  <si>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</si>
  <si>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</si>
  <si>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</si>
  <si>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</si>
  <si>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</si>
  <si>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</si>
  <si>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</si>
  <si>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</si>
  <si>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</si>
  <si>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</si>
  <si>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</si>
  <si>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</si>
  <si>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</si>
  <si>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</si>
  <si>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</si>
  <si>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</si>
  <si>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</si>
  <si>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</si>
  <si>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</si>
  <si>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</si>
  <si>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</si>
  <si>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</si>
  <si>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</si>
  <si>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</si>
  <si>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</si>
  <si>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</si>
  <si>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</si>
  <si>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因公出国（境）费</t>
  </si>
  <si>
    <t>公务接待费</t>
  </si>
  <si>
    <t>公务用车购置及运行费</t>
  </si>
  <si>
    <t>公务用车购置费</t>
  </si>
  <si>
    <t>公务用车运行费</t>
  </si>
  <si>
    <t xml:space="preserve">  行政事业单位养老支出</t>
  </si>
  <si>
    <t>2020年基本支出</t>
  </si>
  <si>
    <t>2020年预算数</t>
  </si>
  <si>
    <t>2019预算数</t>
  </si>
  <si>
    <t>2020预算数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</si>
</sst>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0.00_ "/>
    <numFmt numFmtId="180" formatCode="#,##0.00;[Red]#,##0.00"/>
    <numFmt numFmtId="181" formatCode="* #,##0.00;* \-#,##0.00;* &quot;&quot;??;@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黑体"/>
      <family val="3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仿宋_GB2312"/>
      <family val="3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7" applyNumberFormat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8" applyNumberFormat="0" applyFont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9" xfId="40" applyNumberFormat="1" applyFont="1" applyBorder="1" applyAlignment="1" applyProtection="1">
      <alignment horizontal="center" vertical="center" wrapText="1"/>
      <protection/>
    </xf>
    <xf numFmtId="0" fontId="5" fillId="0" borderId="9" xfId="40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49" fontId="14" fillId="0" borderId="10" xfId="40" applyNumberFormat="1" applyFont="1" applyBorder="1" applyAlignment="1" applyProtection="1">
      <alignment/>
      <protection/>
    </xf>
    <xf numFmtId="0" fontId="6" fillId="0" borderId="13" xfId="41" applyNumberFormat="1" applyFont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9" xfId="41" applyNumberFormat="1" applyFont="1" applyBorder="1" applyAlignment="1" applyProtection="1">
      <alignment horizontal="left" vertical="center" wrapText="1"/>
      <protection/>
    </xf>
    <xf numFmtId="0" fontId="16" fillId="0" borderId="14" xfId="0" applyNumberFormat="1" applyFont="1" applyFill="1" applyBorder="1" applyAlignment="1">
      <alignment horizontal="left" vertical="center"/>
    </xf>
    <xf numFmtId="0" fontId="16" fillId="0" borderId="14" xfId="0" applyNumberFormat="1" applyFont="1" applyFill="1" applyBorder="1" applyAlignment="1">
      <alignment horizontal="right" vertical="center"/>
    </xf>
    <xf numFmtId="0" fontId="16" fillId="0" borderId="14" xfId="0" applyNumberFormat="1" applyFont="1" applyFill="1" applyBorder="1" applyAlignment="1">
      <alignment horizontal="right" vertical="center" wrapText="1"/>
    </xf>
    <xf numFmtId="0" fontId="17" fillId="0" borderId="13" xfId="40" applyNumberFormat="1" applyFont="1" applyBorder="1" applyAlignment="1" applyProtection="1">
      <alignment horizontal="center" vertical="center" wrapText="1"/>
      <protection/>
    </xf>
    <xf numFmtId="0" fontId="17" fillId="0" borderId="9" xfId="40" applyNumberFormat="1" applyFont="1" applyBorder="1" applyAlignment="1" applyProtection="1">
      <alignment horizontal="center" vertical="center" wrapText="1"/>
      <protection/>
    </xf>
    <xf numFmtId="0" fontId="17" fillId="0" borderId="9" xfId="40" applyNumberFormat="1" applyFont="1" applyBorder="1" applyAlignment="1" applyProtection="1">
      <alignment horizontal="center" vertical="center"/>
      <protection/>
    </xf>
    <xf numFmtId="0" fontId="5" fillId="0" borderId="13" xfId="40" applyNumberFormat="1" applyFont="1" applyBorder="1" applyAlignment="1" applyProtection="1">
      <alignment horizontal="left" vertical="center"/>
      <protection/>
    </xf>
    <xf numFmtId="176" fontId="5" fillId="0" borderId="10" xfId="41" applyNumberFormat="1" applyFont="1" applyBorder="1" applyAlignment="1" applyProtection="1">
      <alignment horizontal="center" vertical="center" wrapText="1"/>
      <protection/>
    </xf>
    <xf numFmtId="0" fontId="5" fillId="0" borderId="9" xfId="40" applyNumberFormat="1" applyFont="1" applyBorder="1" applyAlignment="1" applyProtection="1">
      <alignment horizontal="left" vertical="center"/>
      <protection/>
    </xf>
    <xf numFmtId="176" fontId="5" fillId="0" borderId="9" xfId="40" applyNumberFormat="1" applyFont="1" applyBorder="1" applyAlignment="1" applyProtection="1">
      <alignment horizontal="center" vertical="center"/>
      <protection/>
    </xf>
    <xf numFmtId="177" fontId="5" fillId="0" borderId="13" xfId="41" applyNumberFormat="1" applyFont="1" applyBorder="1" applyAlignment="1" applyProtection="1">
      <alignment horizontal="right" vertical="center"/>
      <protection/>
    </xf>
    <xf numFmtId="178" fontId="5" fillId="0" borderId="13" xfId="42" applyNumberFormat="1" applyFont="1" applyBorder="1" applyAlignment="1" applyProtection="1">
      <alignment horizontal="center" vertical="center"/>
      <protection/>
    </xf>
    <xf numFmtId="178" fontId="5" fillId="0" borderId="13" xfId="41" applyNumberFormat="1" applyFont="1" applyBorder="1" applyAlignment="1" applyProtection="1">
      <alignment horizontal="right" vertical="center"/>
      <protection/>
    </xf>
    <xf numFmtId="176" fontId="5" fillId="0" borderId="13" xfId="41" applyNumberFormat="1" applyFont="1" applyBorder="1" applyAlignment="1" applyProtection="1">
      <alignment horizontal="right" vertical="center"/>
      <protection/>
    </xf>
    <xf numFmtId="176" fontId="5" fillId="0" borderId="9" xfId="42" applyNumberFormat="1" applyFont="1" applyBorder="1" applyAlignment="1" applyProtection="1">
      <alignment horizontal="center" vertical="center"/>
      <protection/>
    </xf>
    <xf numFmtId="0" fontId="5" fillId="0" borderId="13" xfId="40" applyNumberFormat="1" applyFont="1" applyBorder="1" applyAlignment="1" applyProtection="1">
      <alignment horizontal="center" vertical="center"/>
      <protection/>
    </xf>
    <xf numFmtId="178" fontId="5" fillId="0" borderId="13" xfId="41" applyNumberFormat="1" applyFont="1" applyBorder="1" applyAlignment="1" applyProtection="1">
      <alignment horizontal="center" vertical="center"/>
      <protection/>
    </xf>
    <xf numFmtId="0" fontId="5" fillId="0" borderId="9" xfId="40" applyNumberFormat="1" applyFont="1" applyBorder="1" applyAlignment="1" applyProtection="1">
      <alignment horizontal="center" vertical="center"/>
      <protection/>
    </xf>
    <xf numFmtId="178" fontId="5" fillId="0" borderId="9" xfId="42" applyNumberFormat="1" applyFont="1" applyBorder="1" applyAlignment="1" applyProtection="1">
      <alignment horizontal="center" vertical="center"/>
      <protection/>
    </xf>
    <xf numFmtId="178" fontId="5" fillId="0" borderId="9" xfId="40" applyNumberFormat="1" applyFont="1" applyBorder="1" applyAlignment="1" applyProtection="1">
      <alignment horizontal="center" vertical="center"/>
      <protection/>
    </xf>
    <xf numFmtId="0" fontId="13" fillId="0" borderId="13" xfId="40" applyNumberFormat="1" applyFont="1" applyBorder="1" applyAlignment="1" applyProtection="1">
      <alignment horizontal="center" vertical="center"/>
      <protection/>
    </xf>
    <xf numFmtId="176" fontId="8" fillId="0" borderId="11" xfId="41" applyNumberFormat="1" applyFont="1" applyBorder="1" applyAlignment="1" applyProtection="1">
      <alignment horizontal="center" vertical="center"/>
      <protection/>
    </xf>
    <xf numFmtId="178" fontId="8" fillId="0" borderId="13" xfId="42" applyNumberFormat="1" applyFont="1" applyBorder="1" applyAlignment="1" applyProtection="1">
      <alignment horizontal="center" vertical="center"/>
      <protection/>
    </xf>
    <xf numFmtId="178" fontId="8" fillId="0" borderId="9" xfId="42" applyNumberFormat="1" applyFont="1" applyBorder="1" applyAlignment="1" applyProtection="1">
      <alignment horizontal="center" vertical="center"/>
      <protection/>
    </xf>
    <xf numFmtId="0" fontId="14" fillId="0" borderId="11" xfId="0" applyFont="1" applyBorder="1" applyAlignment="1">
      <alignment horizontal="center" vertical="center" wrapText="1"/>
    </xf>
    <xf numFmtId="0" fontId="17" fillId="0" borderId="13" xfId="41" applyNumberFormat="1" applyFont="1" applyBorder="1" applyAlignment="1" applyProtection="1">
      <alignment horizontal="center" vertical="center" wrapText="1"/>
      <protection/>
    </xf>
    <xf numFmtId="0" fontId="17" fillId="0" borderId="9" xfId="41" applyNumberFormat="1" applyFont="1" applyBorder="1" applyAlignment="1" applyProtection="1">
      <alignment horizontal="center" vertical="center" wrapText="1"/>
      <protection/>
    </xf>
    <xf numFmtId="0" fontId="18" fillId="0" borderId="13" xfId="41" applyNumberFormat="1" applyFont="1" applyBorder="1" applyAlignment="1" applyProtection="1">
      <alignment horizontal="left" vertical="center" wrapText="1"/>
      <protection/>
    </xf>
    <xf numFmtId="0" fontId="8" fillId="0" borderId="9" xfId="41" applyNumberFormat="1" applyFont="1" applyBorder="1" applyAlignment="1" applyProtection="1">
      <alignment horizontal="center" vertical="center" wrapText="1"/>
      <protection/>
    </xf>
    <xf numFmtId="177" fontId="8" fillId="0" borderId="15" xfId="42" applyNumberFormat="1" applyFont="1" applyBorder="1" applyAlignment="1" applyProtection="1">
      <alignment horizontal="center" vertical="center" wrapText="1"/>
      <protection/>
    </xf>
    <xf numFmtId="177" fontId="5" fillId="0" borderId="9" xfId="42" applyNumberFormat="1" applyFont="1" applyBorder="1" applyAlignment="1" applyProtection="1">
      <alignment horizontal="center" vertical="center" wrapText="1"/>
      <protection/>
    </xf>
    <xf numFmtId="0" fontId="5" fillId="0" borderId="10" xfId="40" applyNumberFormat="1" applyFont="1" applyBorder="1" applyAlignment="1" applyProtection="1">
      <alignment horizontal="left" vertical="center"/>
      <protection/>
    </xf>
    <xf numFmtId="0" fontId="5" fillId="0" borderId="15" xfId="40" applyNumberFormat="1" applyFont="1" applyBorder="1" applyAlignment="1" applyProtection="1">
      <alignment horizontal="left" vertical="center"/>
      <protection/>
    </xf>
    <xf numFmtId="176" fontId="5" fillId="0" borderId="10" xfId="42" applyNumberFormat="1" applyFont="1" applyBorder="1" applyAlignment="1" applyProtection="1">
      <alignment horizontal="center" vertical="center" wrapText="1"/>
      <protection/>
    </xf>
    <xf numFmtId="176" fontId="5" fillId="0" borderId="13" xfId="41" applyNumberFormat="1" applyFont="1" applyBorder="1" applyAlignment="1" applyProtection="1">
      <alignment horizontal="center" vertical="center" wrapText="1"/>
      <protection/>
    </xf>
    <xf numFmtId="176" fontId="5" fillId="0" borderId="13" xfId="42" applyNumberFormat="1" applyFont="1" applyBorder="1" applyAlignment="1" applyProtection="1">
      <alignment horizontal="center" vertical="center" wrapText="1"/>
      <protection/>
    </xf>
    <xf numFmtId="0" fontId="5" fillId="0" borderId="16" xfId="40" applyNumberFormat="1" applyFont="1" applyBorder="1" applyAlignment="1" applyProtection="1">
      <alignment horizontal="left" vertical="center"/>
      <protection/>
    </xf>
    <xf numFmtId="176" fontId="5" fillId="0" borderId="16" xfId="41" applyNumberFormat="1" applyFont="1" applyBorder="1" applyAlignment="1" applyProtection="1">
      <alignment horizontal="center" vertical="center" wrapText="1"/>
      <protection/>
    </xf>
    <xf numFmtId="0" fontId="5" fillId="0" borderId="17" xfId="40" applyNumberFormat="1" applyFont="1" applyBorder="1" applyAlignment="1" applyProtection="1">
      <alignment horizontal="left" vertical="center"/>
      <protection/>
    </xf>
    <xf numFmtId="176" fontId="5" fillId="0" borderId="16" xfId="42" applyNumberFormat="1" applyFont="1" applyBorder="1" applyAlignment="1" applyProtection="1">
      <alignment horizontal="center" vertical="center" wrapText="1"/>
      <protection/>
    </xf>
    <xf numFmtId="0" fontId="5" fillId="0" borderId="11" xfId="40" applyNumberFormat="1" applyFont="1" applyBorder="1" applyAlignment="1" applyProtection="1">
      <alignment horizontal="left" vertical="center"/>
      <protection/>
    </xf>
    <xf numFmtId="176" fontId="5" fillId="0" borderId="11" xfId="41" applyNumberFormat="1" applyFont="1" applyBorder="1" applyAlignment="1" applyProtection="1">
      <alignment horizontal="center" vertical="center" wrapText="1"/>
      <protection/>
    </xf>
    <xf numFmtId="176" fontId="5" fillId="0" borderId="11" xfId="42" applyNumberFormat="1" applyFont="1" applyBorder="1" applyAlignment="1" applyProtection="1">
      <alignment horizontal="center" vertical="center" wrapText="1"/>
      <protection/>
    </xf>
    <xf numFmtId="177" fontId="5" fillId="0" borderId="13" xfId="41" applyNumberFormat="1" applyFont="1" applyBorder="1" applyAlignment="1" applyProtection="1">
      <alignment horizontal="center" vertical="center" wrapText="1"/>
      <protection/>
    </xf>
    <xf numFmtId="0" fontId="8" fillId="0" borderId="13" xfId="40" applyNumberFormat="1" applyFont="1" applyBorder="1" applyAlignment="1" applyProtection="1">
      <alignment horizontal="center" vertical="center"/>
      <protection/>
    </xf>
    <xf numFmtId="176" fontId="8" fillId="0" borderId="13" xfId="41" applyNumberFormat="1" applyFont="1" applyBorder="1" applyAlignment="1" applyProtection="1">
      <alignment horizontal="center" vertical="center" wrapText="1"/>
      <protection/>
    </xf>
    <xf numFmtId="0" fontId="8" fillId="0" borderId="9" xfId="40" applyNumberFormat="1" applyFont="1" applyBorder="1" applyAlignment="1" applyProtection="1">
      <alignment horizontal="center" vertical="center"/>
      <protection/>
    </xf>
    <xf numFmtId="176" fontId="8" fillId="0" borderId="13" xfId="42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 vertical="center" wrapText="1"/>
    </xf>
    <xf numFmtId="0" fontId="2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7" fillId="0" borderId="10" xfId="41" applyNumberFormat="1" applyFont="1" applyBorder="1" applyAlignment="1" applyProtection="1">
      <alignment horizontal="center" vertical="center" wrapText="1"/>
      <protection/>
    </xf>
    <xf numFmtId="0" fontId="17" fillId="0" borderId="10" xfId="0" applyNumberFormat="1" applyFont="1" applyBorder="1" applyAlignment="1" applyProtection="1">
      <alignment horizontal="center" vertical="center" wrapText="1"/>
      <protection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4" fillId="0" borderId="21" xfId="40" applyNumberFormat="1" applyFont="1" applyBorder="1" applyAlignment="1" applyProtection="1">
      <alignment horizontal="center" vertical="center" wrapText="1"/>
      <protection/>
    </xf>
    <xf numFmtId="0" fontId="4" fillId="0" borderId="15" xfId="40" applyNumberFormat="1" applyFont="1" applyBorder="1" applyAlignment="1" applyProtection="1">
      <alignment horizontal="center" vertical="center" wrapText="1"/>
      <protection/>
    </xf>
    <xf numFmtId="0" fontId="4" fillId="0" borderId="22" xfId="40" applyNumberFormat="1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7" fillId="0" borderId="22" xfId="40" applyNumberFormat="1" applyFont="1" applyBorder="1" applyAlignment="1" applyProtection="1">
      <alignment horizontal="center" vertical="center" wrapText="1"/>
      <protection/>
    </xf>
    <xf numFmtId="0" fontId="17" fillId="0" borderId="15" xfId="40" applyNumberFormat="1" applyFont="1" applyBorder="1" applyAlignment="1" applyProtection="1">
      <alignment horizontal="center" vertical="center" wrapText="1"/>
      <protection/>
    </xf>
    <xf numFmtId="0" fontId="17" fillId="0" borderId="22" xfId="40" applyNumberFormat="1" applyFont="1" applyBorder="1" applyAlignment="1" applyProtection="1">
      <alignment horizontal="center" vertical="center"/>
      <protection/>
    </xf>
    <xf numFmtId="0" fontId="17" fillId="0" borderId="21" xfId="40" applyNumberFormat="1" applyFont="1" applyBorder="1" applyAlignment="1" applyProtection="1">
      <alignment horizontal="center" vertical="center"/>
      <protection/>
    </xf>
    <xf numFmtId="0" fontId="17" fillId="0" borderId="15" xfId="40" applyNumberFormat="1" applyFont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13" xfId="40" applyNumberFormat="1" applyFont="1" applyBorder="1" applyAlignment="1" applyProtection="1">
      <alignment horizontal="center" vertical="center" wrapText="1"/>
      <protection/>
    </xf>
    <xf numFmtId="0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0" xfId="4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180" fontId="19" fillId="0" borderId="11" xfId="0" applyNumberFormat="1" applyFont="1" applyFill="1" applyBorder="1" applyAlignment="1">
      <alignment horizontal="right" vertical="center"/>
    </xf>
    <xf numFmtId="179" fontId="58" fillId="0" borderId="11" xfId="0" applyNumberFormat="1" applyFont="1" applyBorder="1" applyAlignment="1">
      <alignment horizontal="right" vertical="center" wrapText="1"/>
    </xf>
    <xf numFmtId="179" fontId="58" fillId="0" borderId="13" xfId="0" applyNumberFormat="1" applyFont="1" applyBorder="1" applyAlignment="1">
      <alignment horizontal="right" vertical="center" wrapText="1"/>
    </xf>
    <xf numFmtId="179" fontId="58" fillId="0" borderId="9" xfId="0" applyNumberFormat="1" applyFont="1" applyBorder="1" applyAlignment="1">
      <alignment horizontal="right" vertical="center" wrapText="1"/>
    </xf>
    <xf numFmtId="176" fontId="14" fillId="0" borderId="10" xfId="41" applyNumberFormat="1" applyFont="1" applyBorder="1" applyAlignment="1" applyProtection="1">
      <alignment horizontal="right" vertical="center" wrapText="1"/>
      <protection/>
    </xf>
    <xf numFmtId="176" fontId="6" fillId="0" borderId="9" xfId="41" applyNumberFormat="1" applyFont="1" applyBorder="1" applyAlignment="1" applyProtection="1">
      <alignment horizontal="right" vertical="center" wrapText="1"/>
      <protection/>
    </xf>
    <xf numFmtId="43" fontId="8" fillId="0" borderId="11" xfId="0" applyNumberFormat="1" applyFont="1" applyBorder="1" applyAlignment="1">
      <alignment horizontal="right" vertical="top" wrapText="1"/>
    </xf>
    <xf numFmtId="43" fontId="5" fillId="0" borderId="11" xfId="0" applyNumberFormat="1" applyFont="1" applyBorder="1" applyAlignment="1">
      <alignment horizontal="right" vertical="center" wrapText="1"/>
    </xf>
    <xf numFmtId="43" fontId="5" fillId="0" borderId="11" xfId="0" applyNumberFormat="1" applyFont="1" applyFill="1" applyBorder="1" applyAlignment="1">
      <alignment horizontal="righ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D9" sqref="D9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80" t="s">
        <v>0</v>
      </c>
      <c r="B1" s="80"/>
      <c r="C1" s="80"/>
      <c r="D1" s="80"/>
    </row>
    <row r="2" spans="1:4" ht="18" customHeight="1">
      <c r="A2" s="81" t="s">
        <v>1</v>
      </c>
      <c r="B2" s="81"/>
      <c r="C2" s="81"/>
      <c r="D2" s="81"/>
    </row>
    <row r="3" spans="1:4" ht="10.5" customHeight="1">
      <c r="A3" s="82" t="s">
        <v>2</v>
      </c>
      <c r="B3" s="82"/>
      <c r="C3" s="82"/>
      <c r="D3" s="82"/>
    </row>
    <row r="4" spans="1:4" ht="15.75" customHeight="1">
      <c r="A4" s="83" t="s">
        <v>3</v>
      </c>
      <c r="B4" s="83"/>
      <c r="C4" s="84" t="s">
        <v>4</v>
      </c>
      <c r="D4" s="84"/>
    </row>
    <row r="5" spans="1:4" ht="15.75" customHeight="1">
      <c r="A5" s="10" t="s">
        <v>5</v>
      </c>
      <c r="B5" s="10" t="s">
        <v>6</v>
      </c>
      <c r="C5" s="9" t="s">
        <v>5</v>
      </c>
      <c r="D5" s="10" t="s">
        <v>6</v>
      </c>
    </row>
    <row r="6" spans="1:4" ht="15.75" customHeight="1">
      <c r="A6" s="62" t="s">
        <v>7</v>
      </c>
      <c r="B6" s="38">
        <v>2378.45</v>
      </c>
      <c r="C6" s="63" t="s">
        <v>8</v>
      </c>
      <c r="D6" s="64">
        <v>2307.52</v>
      </c>
    </row>
    <row r="7" spans="1:4" ht="15.75" customHeight="1">
      <c r="A7" s="37" t="s">
        <v>9</v>
      </c>
      <c r="B7" s="65"/>
      <c r="C7" s="39" t="s">
        <v>10</v>
      </c>
      <c r="D7" s="66"/>
    </row>
    <row r="8" spans="1:4" ht="15.75" customHeight="1">
      <c r="A8" s="37" t="s">
        <v>11</v>
      </c>
      <c r="B8" s="65"/>
      <c r="C8" s="39" t="s">
        <v>12</v>
      </c>
      <c r="D8" s="66"/>
    </row>
    <row r="9" spans="1:4" ht="15.75" customHeight="1">
      <c r="A9" s="67" t="s">
        <v>13</v>
      </c>
      <c r="B9" s="68"/>
      <c r="C9" s="69" t="s">
        <v>14</v>
      </c>
      <c r="D9" s="70"/>
    </row>
    <row r="10" spans="1:4" ht="15.75" customHeight="1">
      <c r="A10" s="71" t="s">
        <v>15</v>
      </c>
      <c r="B10" s="72"/>
      <c r="C10" s="71" t="s">
        <v>16</v>
      </c>
      <c r="D10" s="73"/>
    </row>
    <row r="11" spans="1:4" ht="15.75" customHeight="1">
      <c r="A11" s="37" t="s">
        <v>17</v>
      </c>
      <c r="B11" s="65"/>
      <c r="C11" s="39" t="s">
        <v>18</v>
      </c>
      <c r="D11" s="66"/>
    </row>
    <row r="12" spans="1:4" ht="15.75" customHeight="1">
      <c r="A12" s="37" t="s">
        <v>19</v>
      </c>
      <c r="B12" s="65"/>
      <c r="C12" s="39" t="s">
        <v>20</v>
      </c>
      <c r="D12" s="66"/>
    </row>
    <row r="13" spans="1:4" ht="15.75" customHeight="1">
      <c r="A13" s="37" t="s">
        <v>21</v>
      </c>
      <c r="B13" s="65"/>
      <c r="C13" s="39" t="s">
        <v>22</v>
      </c>
      <c r="D13" s="66">
        <v>70.93</v>
      </c>
    </row>
    <row r="14" spans="1:4" ht="15.75" customHeight="1">
      <c r="A14" s="37" t="s">
        <v>23</v>
      </c>
      <c r="B14" s="74" t="s">
        <v>24</v>
      </c>
      <c r="C14" s="39" t="s">
        <v>25</v>
      </c>
      <c r="D14" s="66"/>
    </row>
    <row r="15" spans="1:4" ht="15.75" customHeight="1">
      <c r="A15" s="37" t="s">
        <v>23</v>
      </c>
      <c r="B15" s="74" t="s">
        <v>24</v>
      </c>
      <c r="C15" s="39" t="s">
        <v>26</v>
      </c>
      <c r="D15" s="66"/>
    </row>
    <row r="16" spans="1:4" ht="15.75" customHeight="1">
      <c r="A16" s="37" t="s">
        <v>23</v>
      </c>
      <c r="B16" s="74" t="s">
        <v>24</v>
      </c>
      <c r="C16" s="39" t="s">
        <v>27</v>
      </c>
      <c r="D16" s="66"/>
    </row>
    <row r="17" spans="1:4" ht="15.75" customHeight="1">
      <c r="A17" s="37" t="s">
        <v>23</v>
      </c>
      <c r="B17" s="74" t="s">
        <v>24</v>
      </c>
      <c r="C17" s="39" t="s">
        <v>28</v>
      </c>
      <c r="D17" s="66"/>
    </row>
    <row r="18" spans="1:4" ht="15.75" customHeight="1">
      <c r="A18" s="37" t="s">
        <v>23</v>
      </c>
      <c r="B18" s="74" t="s">
        <v>24</v>
      </c>
      <c r="C18" s="39" t="s">
        <v>29</v>
      </c>
      <c r="D18" s="66"/>
    </row>
    <row r="19" spans="1:4" ht="15.75" customHeight="1">
      <c r="A19" s="37" t="s">
        <v>23</v>
      </c>
      <c r="B19" s="74" t="s">
        <v>24</v>
      </c>
      <c r="C19" s="39" t="s">
        <v>30</v>
      </c>
      <c r="D19" s="66"/>
    </row>
    <row r="20" spans="1:4" ht="15.75" customHeight="1">
      <c r="A20" s="37" t="s">
        <v>23</v>
      </c>
      <c r="B20" s="74" t="s">
        <v>24</v>
      </c>
      <c r="C20" s="39" t="s">
        <v>31</v>
      </c>
      <c r="D20" s="66"/>
    </row>
    <row r="21" spans="1:4" ht="15.75" customHeight="1">
      <c r="A21" s="37" t="s">
        <v>23</v>
      </c>
      <c r="B21" s="74" t="s">
        <v>24</v>
      </c>
      <c r="C21" s="39" t="s">
        <v>32</v>
      </c>
      <c r="D21" s="66"/>
    </row>
    <row r="22" spans="1:4" ht="15.75" customHeight="1">
      <c r="A22" s="37" t="s">
        <v>23</v>
      </c>
      <c r="B22" s="74" t="s">
        <v>24</v>
      </c>
      <c r="C22" s="39" t="s">
        <v>33</v>
      </c>
      <c r="D22" s="66"/>
    </row>
    <row r="23" spans="1:4" ht="15.75" customHeight="1">
      <c r="A23" s="37" t="s">
        <v>23</v>
      </c>
      <c r="B23" s="74" t="s">
        <v>24</v>
      </c>
      <c r="C23" s="39" t="s">
        <v>34</v>
      </c>
      <c r="D23" s="66"/>
    </row>
    <row r="24" spans="1:4" ht="15.75" customHeight="1">
      <c r="A24" s="37" t="s">
        <v>23</v>
      </c>
      <c r="B24" s="74" t="s">
        <v>24</v>
      </c>
      <c r="C24" s="39" t="s">
        <v>35</v>
      </c>
      <c r="D24" s="66"/>
    </row>
    <row r="25" spans="1:4" ht="15.75" customHeight="1">
      <c r="A25" s="37" t="s">
        <v>23</v>
      </c>
      <c r="B25" s="74" t="s">
        <v>24</v>
      </c>
      <c r="C25" s="39" t="s">
        <v>36</v>
      </c>
      <c r="D25" s="66"/>
    </row>
    <row r="26" spans="1:4" ht="15.75" customHeight="1">
      <c r="A26" s="37" t="s">
        <v>23</v>
      </c>
      <c r="B26" s="74" t="s">
        <v>24</v>
      </c>
      <c r="C26" s="39" t="s">
        <v>37</v>
      </c>
      <c r="D26" s="66"/>
    </row>
    <row r="27" spans="1:4" ht="15.75" customHeight="1">
      <c r="A27" s="37" t="s">
        <v>23</v>
      </c>
      <c r="B27" s="74" t="s">
        <v>24</v>
      </c>
      <c r="C27" s="39" t="s">
        <v>38</v>
      </c>
      <c r="D27" s="66"/>
    </row>
    <row r="28" spans="1:4" ht="15.75" customHeight="1">
      <c r="A28" s="37" t="s">
        <v>23</v>
      </c>
      <c r="B28" s="74" t="s">
        <v>24</v>
      </c>
      <c r="C28" s="39" t="s">
        <v>39</v>
      </c>
      <c r="D28" s="66"/>
    </row>
    <row r="29" spans="1:4" ht="15.75" customHeight="1">
      <c r="A29" s="37" t="s">
        <v>23</v>
      </c>
      <c r="B29" s="74" t="s">
        <v>24</v>
      </c>
      <c r="C29" s="39" t="s">
        <v>40</v>
      </c>
      <c r="D29" s="66"/>
    </row>
    <row r="30" spans="1:4" ht="15.75" customHeight="1">
      <c r="A30" s="37" t="s">
        <v>23</v>
      </c>
      <c r="B30" s="74" t="s">
        <v>24</v>
      </c>
      <c r="C30" s="39" t="s">
        <v>41</v>
      </c>
      <c r="D30" s="66"/>
    </row>
    <row r="31" spans="1:4" ht="15.75" customHeight="1">
      <c r="A31" s="37" t="s">
        <v>23</v>
      </c>
      <c r="B31" s="74" t="s">
        <v>24</v>
      </c>
      <c r="C31" s="39" t="s">
        <v>42</v>
      </c>
      <c r="D31" s="66"/>
    </row>
    <row r="32" spans="1:4" ht="15.75" customHeight="1">
      <c r="A32" s="46" t="s">
        <v>23</v>
      </c>
      <c r="B32" s="74" t="s">
        <v>24</v>
      </c>
      <c r="C32" s="39" t="s">
        <v>43</v>
      </c>
      <c r="D32" s="66"/>
    </row>
    <row r="33" spans="1:4" ht="15.75" customHeight="1">
      <c r="A33" s="46" t="s">
        <v>23</v>
      </c>
      <c r="B33" s="74" t="s">
        <v>24</v>
      </c>
      <c r="C33" s="39" t="s">
        <v>44</v>
      </c>
      <c r="D33" s="66"/>
    </row>
    <row r="34" spans="1:4" ht="15.75" customHeight="1">
      <c r="A34" s="75" t="s">
        <v>45</v>
      </c>
      <c r="B34" s="76">
        <f>B6</f>
        <v>2378.45</v>
      </c>
      <c r="C34" s="77" t="s">
        <v>46</v>
      </c>
      <c r="D34" s="78">
        <f>SUM(D6:D33)</f>
        <v>2378.45</v>
      </c>
    </row>
    <row r="35" spans="1:11" ht="24.75" customHeight="1">
      <c r="A35" s="85" t="s">
        <v>47</v>
      </c>
      <c r="B35" s="85"/>
      <c r="C35" s="85"/>
      <c r="D35" s="85"/>
      <c r="E35" s="79"/>
      <c r="F35" s="79"/>
      <c r="G35" s="79"/>
      <c r="H35" s="79"/>
      <c r="I35" s="79"/>
      <c r="J35" s="79"/>
      <c r="K35" s="79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I32" sqref="I32"/>
    </sheetView>
  </sheetViews>
  <sheetFormatPr defaultColWidth="8.00390625" defaultRowHeight="14.25"/>
  <cols>
    <col min="1" max="1" width="9.625" style="0" customWidth="1"/>
    <col min="2" max="2" width="23.375" style="0" customWidth="1"/>
    <col min="3" max="4" width="11.75390625" style="0" customWidth="1"/>
    <col min="5" max="11" width="10.875" style="0" customWidth="1"/>
  </cols>
  <sheetData>
    <row r="1" spans="1:11" ht="15" customHeight="1">
      <c r="A1" s="7" t="s">
        <v>23</v>
      </c>
      <c r="B1" s="8" t="s">
        <v>23</v>
      </c>
      <c r="C1" s="80" t="s">
        <v>48</v>
      </c>
      <c r="D1" s="80"/>
      <c r="E1" s="80"/>
      <c r="F1" s="80"/>
      <c r="G1" s="80"/>
      <c r="H1" s="80"/>
      <c r="I1" s="80"/>
      <c r="J1" s="80"/>
      <c r="K1" s="80"/>
    </row>
    <row r="2" spans="1:11" ht="21" customHeight="1">
      <c r="A2" s="86" t="s">
        <v>49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3.5" customHeight="1">
      <c r="A3" s="87" t="s">
        <v>23</v>
      </c>
      <c r="B3" s="87"/>
      <c r="C3" s="87"/>
      <c r="D3" s="87"/>
      <c r="E3" s="87"/>
      <c r="F3" s="87"/>
      <c r="G3" s="87"/>
      <c r="H3" s="8" t="s">
        <v>23</v>
      </c>
      <c r="I3" s="8" t="s">
        <v>23</v>
      </c>
      <c r="J3" s="8" t="s">
        <v>23</v>
      </c>
      <c r="K3" s="2" t="s">
        <v>2</v>
      </c>
    </row>
    <row r="4" spans="1:11" ht="23.25" customHeight="1">
      <c r="A4" s="88" t="s">
        <v>50</v>
      </c>
      <c r="B4" s="89"/>
      <c r="C4" s="88" t="s">
        <v>51</v>
      </c>
      <c r="D4" s="88" t="s">
        <v>52</v>
      </c>
      <c r="E4" s="88" t="s">
        <v>53</v>
      </c>
      <c r="F4" s="88" t="s">
        <v>54</v>
      </c>
      <c r="G4" s="88" t="s">
        <v>55</v>
      </c>
      <c r="H4" s="88" t="s">
        <v>56</v>
      </c>
      <c r="I4" s="88" t="s">
        <v>57</v>
      </c>
      <c r="J4" s="88" t="s">
        <v>58</v>
      </c>
      <c r="K4" s="88" t="s">
        <v>59</v>
      </c>
    </row>
    <row r="5" spans="1:11" ht="39" customHeight="1">
      <c r="A5" s="56" t="s">
        <v>60</v>
      </c>
      <c r="B5" s="57" t="s">
        <v>61</v>
      </c>
      <c r="C5" s="89"/>
      <c r="D5" s="89"/>
      <c r="E5" s="89"/>
      <c r="F5" s="89"/>
      <c r="G5" s="89"/>
      <c r="H5" s="89"/>
      <c r="I5" s="89"/>
      <c r="J5" s="89"/>
      <c r="K5" s="89"/>
    </row>
    <row r="6" spans="1:11" ht="30" customHeight="1">
      <c r="A6" s="58" t="s">
        <v>24</v>
      </c>
      <c r="B6" s="59" t="s">
        <v>51</v>
      </c>
      <c r="C6" s="114">
        <f>SUM(D6:K6)</f>
        <v>2378.45</v>
      </c>
      <c r="D6" s="114">
        <f>SUM(D7,D17)</f>
        <v>2378.45</v>
      </c>
      <c r="E6" s="60"/>
      <c r="F6" s="60"/>
      <c r="G6" s="60"/>
      <c r="H6" s="60"/>
      <c r="I6" s="60"/>
      <c r="J6" s="60"/>
      <c r="K6" s="60"/>
    </row>
    <row r="7" spans="1:11" ht="30" customHeight="1">
      <c r="A7" s="28" t="s">
        <v>62</v>
      </c>
      <c r="B7" s="29" t="s">
        <v>63</v>
      </c>
      <c r="C7" s="114">
        <f aca="true" t="shared" si="0" ref="C7:C19">SUM(D7:K7)</f>
        <v>2307.52</v>
      </c>
      <c r="D7" s="114">
        <v>2307.52</v>
      </c>
      <c r="E7" s="61"/>
      <c r="F7" s="61"/>
      <c r="G7" s="61"/>
      <c r="H7" s="61"/>
      <c r="I7" s="61"/>
      <c r="J7" s="61"/>
      <c r="K7" s="61"/>
    </row>
    <row r="8" spans="1:11" ht="30" customHeight="1">
      <c r="A8" s="28" t="s">
        <v>64</v>
      </c>
      <c r="B8" s="29" t="s">
        <v>65</v>
      </c>
      <c r="C8" s="114">
        <f t="shared" si="0"/>
        <v>2191.52</v>
      </c>
      <c r="D8" s="114">
        <v>2191.52</v>
      </c>
      <c r="E8" s="61"/>
      <c r="F8" s="61"/>
      <c r="G8" s="61"/>
      <c r="H8" s="61"/>
      <c r="I8" s="61"/>
      <c r="J8" s="61"/>
      <c r="K8" s="61"/>
    </row>
    <row r="9" spans="1:11" ht="30" customHeight="1">
      <c r="A9" s="28" t="s">
        <v>66</v>
      </c>
      <c r="B9" s="29" t="s">
        <v>67</v>
      </c>
      <c r="C9" s="114">
        <f t="shared" si="0"/>
        <v>395.72</v>
      </c>
      <c r="D9" s="114">
        <v>395.72</v>
      </c>
      <c r="E9" s="61"/>
      <c r="F9" s="61"/>
      <c r="G9" s="61"/>
      <c r="H9" s="61"/>
      <c r="I9" s="61"/>
      <c r="J9" s="61"/>
      <c r="K9" s="61"/>
    </row>
    <row r="10" spans="1:11" ht="30" customHeight="1">
      <c r="A10" s="28" t="s">
        <v>68</v>
      </c>
      <c r="B10" s="29" t="s">
        <v>69</v>
      </c>
      <c r="C10" s="114">
        <f t="shared" si="0"/>
        <v>767</v>
      </c>
      <c r="D10" s="114">
        <v>767</v>
      </c>
      <c r="E10" s="61"/>
      <c r="F10" s="61"/>
      <c r="G10" s="61"/>
      <c r="H10" s="61"/>
      <c r="I10" s="61"/>
      <c r="J10" s="61"/>
      <c r="K10" s="61"/>
    </row>
    <row r="11" spans="1:11" ht="30" customHeight="1">
      <c r="A11" s="28" t="s">
        <v>70</v>
      </c>
      <c r="B11" s="29" t="s">
        <v>71</v>
      </c>
      <c r="C11" s="114">
        <f t="shared" si="0"/>
        <v>1028.8</v>
      </c>
      <c r="D11" s="114">
        <v>1028.8</v>
      </c>
      <c r="E11" s="61"/>
      <c r="F11" s="61"/>
      <c r="G11" s="61"/>
      <c r="H11" s="61"/>
      <c r="I11" s="61"/>
      <c r="J11" s="61"/>
      <c r="K11" s="61"/>
    </row>
    <row r="12" spans="1:11" ht="30" customHeight="1">
      <c r="A12" s="28" t="s">
        <v>72</v>
      </c>
      <c r="B12" s="29" t="s">
        <v>73</v>
      </c>
      <c r="C12" s="114">
        <f t="shared" si="0"/>
        <v>17.77</v>
      </c>
      <c r="D12" s="114">
        <v>17.77</v>
      </c>
      <c r="E12" s="61"/>
      <c r="F12" s="61"/>
      <c r="G12" s="61"/>
      <c r="H12" s="61"/>
      <c r="I12" s="61"/>
      <c r="J12" s="61"/>
      <c r="K12" s="61"/>
    </row>
    <row r="13" spans="1:11" ht="30" customHeight="1">
      <c r="A13" s="28" t="s">
        <v>70</v>
      </c>
      <c r="B13" s="29" t="s">
        <v>74</v>
      </c>
      <c r="C13" s="114">
        <f t="shared" si="0"/>
        <v>17.77</v>
      </c>
      <c r="D13" s="114">
        <v>17.77</v>
      </c>
      <c r="E13" s="61"/>
      <c r="F13" s="61"/>
      <c r="G13" s="61"/>
      <c r="H13" s="61"/>
      <c r="I13" s="61"/>
      <c r="J13" s="61"/>
      <c r="K13" s="61"/>
    </row>
    <row r="14" spans="1:11" ht="30" customHeight="1">
      <c r="A14" s="28" t="s">
        <v>75</v>
      </c>
      <c r="B14" s="29" t="s">
        <v>76</v>
      </c>
      <c r="C14" s="114">
        <f t="shared" si="0"/>
        <v>98.22</v>
      </c>
      <c r="D14" s="114">
        <v>98.22</v>
      </c>
      <c r="E14" s="61"/>
      <c r="F14" s="61"/>
      <c r="G14" s="61"/>
      <c r="H14" s="61"/>
      <c r="I14" s="61"/>
      <c r="J14" s="61"/>
      <c r="K14" s="61"/>
    </row>
    <row r="15" spans="1:11" ht="30" customHeight="1">
      <c r="A15" s="28" t="s">
        <v>70</v>
      </c>
      <c r="B15" s="29" t="s">
        <v>77</v>
      </c>
      <c r="C15" s="114">
        <f t="shared" si="0"/>
        <v>85.22</v>
      </c>
      <c r="D15" s="114">
        <v>85.22</v>
      </c>
      <c r="E15" s="61"/>
      <c r="F15" s="61"/>
      <c r="G15" s="61"/>
      <c r="H15" s="61"/>
      <c r="I15" s="61"/>
      <c r="J15" s="61"/>
      <c r="K15" s="61"/>
    </row>
    <row r="16" spans="1:11" ht="30" customHeight="1">
      <c r="A16" s="28" t="s">
        <v>78</v>
      </c>
      <c r="B16" s="29" t="s">
        <v>79</v>
      </c>
      <c r="C16" s="114">
        <f t="shared" si="0"/>
        <v>13</v>
      </c>
      <c r="D16" s="114">
        <v>13</v>
      </c>
      <c r="E16" s="61"/>
      <c r="F16" s="61"/>
      <c r="G16" s="61"/>
      <c r="H16" s="61"/>
      <c r="I16" s="61"/>
      <c r="J16" s="61"/>
      <c r="K16" s="61"/>
    </row>
    <row r="17" spans="1:11" ht="30" customHeight="1">
      <c r="A17" s="28" t="s">
        <v>80</v>
      </c>
      <c r="B17" s="29" t="s">
        <v>81</v>
      </c>
      <c r="C17" s="114">
        <f t="shared" si="0"/>
        <v>70.93</v>
      </c>
      <c r="D17" s="114">
        <v>70.93</v>
      </c>
      <c r="E17" s="61"/>
      <c r="F17" s="61"/>
      <c r="G17" s="61"/>
      <c r="H17" s="61"/>
      <c r="I17" s="61"/>
      <c r="J17" s="61"/>
      <c r="K17" s="61"/>
    </row>
    <row r="18" spans="1:11" ht="30" customHeight="1">
      <c r="A18" s="28" t="s">
        <v>72</v>
      </c>
      <c r="B18" s="29" t="s">
        <v>206</v>
      </c>
      <c r="C18" s="114">
        <f t="shared" si="0"/>
        <v>70.93</v>
      </c>
      <c r="D18" s="114">
        <v>70.93</v>
      </c>
      <c r="E18" s="61"/>
      <c r="F18" s="61"/>
      <c r="G18" s="61"/>
      <c r="H18" s="61"/>
      <c r="I18" s="61"/>
      <c r="J18" s="61"/>
      <c r="K18" s="61"/>
    </row>
    <row r="19" spans="1:11" ht="30" customHeight="1">
      <c r="A19" s="28" t="s">
        <v>82</v>
      </c>
      <c r="B19" s="29" t="s">
        <v>83</v>
      </c>
      <c r="C19" s="114">
        <f t="shared" si="0"/>
        <v>70.93</v>
      </c>
      <c r="D19" s="114">
        <v>70.93</v>
      </c>
      <c r="E19" s="61"/>
      <c r="F19" s="61"/>
      <c r="G19" s="61"/>
      <c r="H19" s="61"/>
      <c r="I19" s="61"/>
      <c r="J19" s="61"/>
      <c r="K19" s="61"/>
    </row>
    <row r="20" spans="1:11" ht="33" customHeight="1">
      <c r="A20" s="85" t="s">
        <v>47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</row>
    <row r="21" ht="33" customHeight="1"/>
    <row r="22" ht="33" customHeight="1"/>
    <row r="23" ht="33" customHeight="1"/>
    <row r="24" ht="24.75" customHeight="1"/>
    <row r="29" ht="14.25">
      <c r="D29" s="6"/>
    </row>
  </sheetData>
  <sheetProtection/>
  <mergeCells count="14">
    <mergeCell ref="H4:H5"/>
    <mergeCell ref="I4:I5"/>
    <mergeCell ref="J4:J5"/>
    <mergeCell ref="K4:K5"/>
    <mergeCell ref="C1:K1"/>
    <mergeCell ref="A2:K2"/>
    <mergeCell ref="A3:G3"/>
    <mergeCell ref="A4:B4"/>
    <mergeCell ref="A20:K20"/>
    <mergeCell ref="C4:C5"/>
    <mergeCell ref="D4:D5"/>
    <mergeCell ref="E4:E5"/>
    <mergeCell ref="F4:F5"/>
    <mergeCell ref="G4:G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G6" activeCellId="1" sqref="E6 G6"/>
    </sheetView>
  </sheetViews>
  <sheetFormatPr defaultColWidth="8.00390625" defaultRowHeight="14.25"/>
  <cols>
    <col min="1" max="1" width="9.625" style="0" customWidth="1"/>
    <col min="2" max="2" width="22.625" style="0" customWidth="1"/>
    <col min="3" max="3" width="9.125" style="0" customWidth="1"/>
    <col min="4" max="4" width="8.75390625" style="0" customWidth="1"/>
    <col min="5" max="5" width="11.00390625" style="0" customWidth="1"/>
    <col min="6" max="8" width="8.75390625" style="0" customWidth="1"/>
    <col min="9" max="14" width="7.25390625" style="0" customWidth="1"/>
    <col min="15" max="15" width="8.75390625" style="0" customWidth="1"/>
  </cols>
  <sheetData>
    <row r="1" spans="1:15" ht="18.75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36.75" customHeight="1">
      <c r="A2" s="86" t="s">
        <v>85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4:15" ht="18.75" customHeight="1">
      <c r="D3" s="31" t="s">
        <v>23</v>
      </c>
      <c r="E3" s="31"/>
      <c r="F3" s="31"/>
      <c r="G3" s="32" t="s">
        <v>23</v>
      </c>
      <c r="H3" s="32" t="s">
        <v>23</v>
      </c>
      <c r="I3" s="32"/>
      <c r="J3" s="32"/>
      <c r="K3" s="32"/>
      <c r="L3" s="32" t="s">
        <v>23</v>
      </c>
      <c r="M3" s="32" t="s">
        <v>23</v>
      </c>
      <c r="N3" s="32"/>
      <c r="O3" s="33" t="s">
        <v>2</v>
      </c>
    </row>
    <row r="4" spans="1:15" ht="24" customHeight="1">
      <c r="A4" s="90" t="s">
        <v>50</v>
      </c>
      <c r="B4" s="91"/>
      <c r="C4" s="95" t="s">
        <v>51</v>
      </c>
      <c r="D4" s="92" t="s">
        <v>86</v>
      </c>
      <c r="E4" s="92"/>
      <c r="F4" s="92"/>
      <c r="G4" s="93"/>
      <c r="H4" s="94" t="s">
        <v>87</v>
      </c>
      <c r="I4" s="92"/>
      <c r="J4" s="92"/>
      <c r="K4" s="92"/>
      <c r="L4" s="92"/>
      <c r="M4" s="92"/>
      <c r="N4" s="92"/>
      <c r="O4" s="93"/>
    </row>
    <row r="5" spans="1:15" ht="25.5" customHeight="1">
      <c r="A5" s="55" t="s">
        <v>60</v>
      </c>
      <c r="B5" s="55" t="s">
        <v>61</v>
      </c>
      <c r="C5" s="96"/>
      <c r="D5" s="4" t="s">
        <v>88</v>
      </c>
      <c r="E5" s="4" t="s">
        <v>89</v>
      </c>
      <c r="F5" s="4" t="s">
        <v>90</v>
      </c>
      <c r="G5" s="4" t="s">
        <v>91</v>
      </c>
      <c r="H5" s="4" t="s">
        <v>88</v>
      </c>
      <c r="I5" s="4" t="s">
        <v>92</v>
      </c>
      <c r="J5" s="4" t="s">
        <v>90</v>
      </c>
      <c r="K5" s="4" t="s">
        <v>93</v>
      </c>
      <c r="L5" s="4" t="s">
        <v>94</v>
      </c>
      <c r="M5" s="4" t="s">
        <v>95</v>
      </c>
      <c r="N5" s="4" t="s">
        <v>96</v>
      </c>
      <c r="O5" s="4" t="s">
        <v>97</v>
      </c>
    </row>
    <row r="6" spans="1:15" ht="27" customHeight="1">
      <c r="A6" s="55"/>
      <c r="B6" s="55" t="s">
        <v>51</v>
      </c>
      <c r="C6" s="115">
        <f>D6+H6</f>
        <v>2378.45</v>
      </c>
      <c r="D6" s="115">
        <f>SUM(E6:G6)</f>
        <v>1598.45</v>
      </c>
      <c r="E6" s="115">
        <f>SUM(E7,E17)</f>
        <v>622.5</v>
      </c>
      <c r="F6" s="115">
        <f>SUM(F7,F17)</f>
        <v>961.04</v>
      </c>
      <c r="G6" s="115">
        <f>SUM(G7,G17)</f>
        <v>14.91</v>
      </c>
      <c r="H6" s="115">
        <f>SUM(J6)</f>
        <v>780</v>
      </c>
      <c r="I6" s="115">
        <v>0</v>
      </c>
      <c r="J6" s="115">
        <v>780</v>
      </c>
      <c r="K6" s="115">
        <v>0</v>
      </c>
      <c r="L6" s="115">
        <v>0</v>
      </c>
      <c r="M6" s="115">
        <v>0</v>
      </c>
      <c r="N6" s="115">
        <v>0</v>
      </c>
      <c r="O6" s="115">
        <v>0</v>
      </c>
    </row>
    <row r="7" spans="1:15" ht="27" customHeight="1">
      <c r="A7" s="28" t="s">
        <v>62</v>
      </c>
      <c r="B7" s="29" t="s">
        <v>63</v>
      </c>
      <c r="C7" s="115">
        <f aca="true" t="shared" si="0" ref="C7:C19">D7+H7</f>
        <v>2307.52</v>
      </c>
      <c r="D7" s="115">
        <f aca="true" t="shared" si="1" ref="D7:D19">SUM(E7:G7)</f>
        <v>1527.52</v>
      </c>
      <c r="E7" s="115">
        <f>SUM(E8,E12,E14)</f>
        <v>551.5699999999999</v>
      </c>
      <c r="F7" s="115">
        <v>961.04</v>
      </c>
      <c r="G7" s="115">
        <v>14.91</v>
      </c>
      <c r="H7" s="115">
        <f aca="true" t="shared" si="2" ref="H7:H19">SUM(J7)</f>
        <v>780</v>
      </c>
      <c r="I7" s="115">
        <v>0</v>
      </c>
      <c r="J7" s="115">
        <v>780</v>
      </c>
      <c r="K7" s="115">
        <v>0</v>
      </c>
      <c r="L7" s="115">
        <v>0</v>
      </c>
      <c r="M7" s="115">
        <v>0</v>
      </c>
      <c r="N7" s="115">
        <v>0</v>
      </c>
      <c r="O7" s="115">
        <v>0</v>
      </c>
    </row>
    <row r="8" spans="1:15" ht="27" customHeight="1">
      <c r="A8" s="28" t="s">
        <v>64</v>
      </c>
      <c r="B8" s="29" t="s">
        <v>65</v>
      </c>
      <c r="C8" s="115">
        <f t="shared" si="0"/>
        <v>2191.5299999999997</v>
      </c>
      <c r="D8" s="115">
        <f t="shared" si="1"/>
        <v>1424.53</v>
      </c>
      <c r="E8" s="115">
        <f>SUM(E9:E11)</f>
        <v>453.63</v>
      </c>
      <c r="F8" s="115">
        <v>956.41</v>
      </c>
      <c r="G8" s="115">
        <v>14.49</v>
      </c>
      <c r="H8" s="115">
        <f t="shared" si="2"/>
        <v>767</v>
      </c>
      <c r="I8" s="115">
        <v>0</v>
      </c>
      <c r="J8" s="115">
        <v>767</v>
      </c>
      <c r="K8" s="115">
        <v>0</v>
      </c>
      <c r="L8" s="115">
        <v>0</v>
      </c>
      <c r="M8" s="115">
        <v>0</v>
      </c>
      <c r="N8" s="115">
        <v>0</v>
      </c>
      <c r="O8" s="115">
        <v>0</v>
      </c>
    </row>
    <row r="9" spans="1:15" ht="27" customHeight="1">
      <c r="A9" s="28" t="s">
        <v>66</v>
      </c>
      <c r="B9" s="29" t="s">
        <v>67</v>
      </c>
      <c r="C9" s="115">
        <f t="shared" si="0"/>
        <v>395.73</v>
      </c>
      <c r="D9" s="115">
        <f t="shared" si="1"/>
        <v>395.73</v>
      </c>
      <c r="E9" s="115">
        <v>263.56</v>
      </c>
      <c r="F9" s="115">
        <v>118.11</v>
      </c>
      <c r="G9" s="115">
        <v>14.06</v>
      </c>
      <c r="H9" s="115">
        <f t="shared" si="2"/>
        <v>0</v>
      </c>
      <c r="I9" s="115">
        <v>0</v>
      </c>
      <c r="J9" s="115">
        <v>0</v>
      </c>
      <c r="K9" s="115">
        <v>0</v>
      </c>
      <c r="L9" s="116">
        <v>0</v>
      </c>
      <c r="M9" s="117">
        <v>0</v>
      </c>
      <c r="N9" s="117">
        <v>0</v>
      </c>
      <c r="O9" s="117">
        <v>0</v>
      </c>
    </row>
    <row r="10" spans="1:15" ht="27" customHeight="1">
      <c r="A10" s="28" t="s">
        <v>68</v>
      </c>
      <c r="B10" s="29" t="s">
        <v>69</v>
      </c>
      <c r="C10" s="115">
        <f t="shared" si="0"/>
        <v>767</v>
      </c>
      <c r="D10" s="115">
        <f t="shared" si="1"/>
        <v>0</v>
      </c>
      <c r="E10" s="115">
        <v>0</v>
      </c>
      <c r="F10" s="115">
        <v>0</v>
      </c>
      <c r="G10" s="115">
        <v>0</v>
      </c>
      <c r="H10" s="115">
        <f t="shared" si="2"/>
        <v>767</v>
      </c>
      <c r="I10" s="115">
        <v>0</v>
      </c>
      <c r="J10" s="115">
        <v>767</v>
      </c>
      <c r="K10" s="115">
        <v>0</v>
      </c>
      <c r="L10" s="116">
        <v>0</v>
      </c>
      <c r="M10" s="117">
        <v>0</v>
      </c>
      <c r="N10" s="117">
        <v>0</v>
      </c>
      <c r="O10" s="117">
        <v>0</v>
      </c>
    </row>
    <row r="11" spans="1:15" ht="27" customHeight="1">
      <c r="A11" s="28" t="s">
        <v>70</v>
      </c>
      <c r="B11" s="29" t="s">
        <v>71</v>
      </c>
      <c r="C11" s="115">
        <f t="shared" si="0"/>
        <v>1028.8</v>
      </c>
      <c r="D11" s="115">
        <f t="shared" si="1"/>
        <v>1028.8</v>
      </c>
      <c r="E11" s="115">
        <v>190.07</v>
      </c>
      <c r="F11" s="115">
        <v>838.3</v>
      </c>
      <c r="G11" s="115">
        <v>0.43</v>
      </c>
      <c r="H11" s="115">
        <f t="shared" si="2"/>
        <v>0</v>
      </c>
      <c r="I11" s="115">
        <v>0</v>
      </c>
      <c r="J11" s="115">
        <v>0</v>
      </c>
      <c r="K11" s="115">
        <v>0</v>
      </c>
      <c r="L11" s="116">
        <v>0</v>
      </c>
      <c r="M11" s="117">
        <v>0</v>
      </c>
      <c r="N11" s="117">
        <v>0</v>
      </c>
      <c r="O11" s="117">
        <v>0</v>
      </c>
    </row>
    <row r="12" spans="1:15" ht="27" customHeight="1">
      <c r="A12" s="28" t="s">
        <v>72</v>
      </c>
      <c r="B12" s="29" t="s">
        <v>73</v>
      </c>
      <c r="C12" s="115">
        <f t="shared" si="0"/>
        <v>17.77</v>
      </c>
      <c r="D12" s="115">
        <f t="shared" si="1"/>
        <v>17.77</v>
      </c>
      <c r="E12" s="115">
        <v>16.9</v>
      </c>
      <c r="F12" s="115">
        <v>0.82</v>
      </c>
      <c r="G12" s="115">
        <v>0.05</v>
      </c>
      <c r="H12" s="115">
        <f t="shared" si="2"/>
        <v>0</v>
      </c>
      <c r="I12" s="115">
        <v>0</v>
      </c>
      <c r="J12" s="115">
        <v>0</v>
      </c>
      <c r="K12" s="115">
        <v>0</v>
      </c>
      <c r="L12" s="116">
        <v>0</v>
      </c>
      <c r="M12" s="117">
        <v>0</v>
      </c>
      <c r="N12" s="117">
        <v>0</v>
      </c>
      <c r="O12" s="117">
        <v>0</v>
      </c>
    </row>
    <row r="13" spans="1:15" ht="27" customHeight="1">
      <c r="A13" s="28" t="s">
        <v>70</v>
      </c>
      <c r="B13" s="29" t="s">
        <v>74</v>
      </c>
      <c r="C13" s="115">
        <f t="shared" si="0"/>
        <v>17.77</v>
      </c>
      <c r="D13" s="115">
        <f t="shared" si="1"/>
        <v>17.77</v>
      </c>
      <c r="E13" s="115">
        <v>16.9</v>
      </c>
      <c r="F13" s="115">
        <v>0.82</v>
      </c>
      <c r="G13" s="115">
        <v>0.05</v>
      </c>
      <c r="H13" s="115">
        <f t="shared" si="2"/>
        <v>0</v>
      </c>
      <c r="I13" s="115">
        <v>0</v>
      </c>
      <c r="J13" s="115">
        <v>0</v>
      </c>
      <c r="K13" s="115">
        <v>0</v>
      </c>
      <c r="L13" s="116">
        <v>0</v>
      </c>
      <c r="M13" s="117">
        <v>0</v>
      </c>
      <c r="N13" s="117">
        <v>0</v>
      </c>
      <c r="O13" s="117">
        <v>0</v>
      </c>
    </row>
    <row r="14" spans="1:15" ht="27" customHeight="1">
      <c r="A14" s="28" t="s">
        <v>75</v>
      </c>
      <c r="B14" s="29" t="s">
        <v>76</v>
      </c>
      <c r="C14" s="115">
        <f t="shared" si="0"/>
        <v>98.22000000000001</v>
      </c>
      <c r="D14" s="115">
        <f t="shared" si="1"/>
        <v>85.22000000000001</v>
      </c>
      <c r="E14" s="115">
        <v>81.04</v>
      </c>
      <c r="F14" s="115">
        <v>3.81</v>
      </c>
      <c r="G14" s="115">
        <v>0.37</v>
      </c>
      <c r="H14" s="115">
        <f t="shared" si="2"/>
        <v>13</v>
      </c>
      <c r="I14" s="115">
        <v>0</v>
      </c>
      <c r="J14" s="115">
        <v>13</v>
      </c>
      <c r="K14" s="115">
        <v>0</v>
      </c>
      <c r="L14" s="116">
        <v>0</v>
      </c>
      <c r="M14" s="117">
        <v>0</v>
      </c>
      <c r="N14" s="117">
        <v>0</v>
      </c>
      <c r="O14" s="117">
        <v>0</v>
      </c>
    </row>
    <row r="15" spans="1:15" ht="27" customHeight="1">
      <c r="A15" s="28" t="s">
        <v>70</v>
      </c>
      <c r="B15" s="29" t="s">
        <v>77</v>
      </c>
      <c r="C15" s="115">
        <f t="shared" si="0"/>
        <v>85.22000000000001</v>
      </c>
      <c r="D15" s="115">
        <f t="shared" si="1"/>
        <v>85.22000000000001</v>
      </c>
      <c r="E15" s="115">
        <v>81.04</v>
      </c>
      <c r="F15" s="115">
        <v>3.81</v>
      </c>
      <c r="G15" s="115">
        <v>0.37</v>
      </c>
      <c r="H15" s="115">
        <f t="shared" si="2"/>
        <v>0</v>
      </c>
      <c r="I15" s="115">
        <v>0</v>
      </c>
      <c r="J15" s="115">
        <v>0</v>
      </c>
      <c r="K15" s="115">
        <v>0</v>
      </c>
      <c r="L15" s="116">
        <v>0</v>
      </c>
      <c r="M15" s="117">
        <v>0</v>
      </c>
      <c r="N15" s="117">
        <v>0</v>
      </c>
      <c r="O15" s="117">
        <v>0</v>
      </c>
    </row>
    <row r="16" spans="1:15" ht="27" customHeight="1">
      <c r="A16" s="28" t="s">
        <v>78</v>
      </c>
      <c r="B16" s="29" t="s">
        <v>79</v>
      </c>
      <c r="C16" s="115">
        <f t="shared" si="0"/>
        <v>13</v>
      </c>
      <c r="D16" s="115">
        <f t="shared" si="1"/>
        <v>0</v>
      </c>
      <c r="E16" s="115">
        <v>0</v>
      </c>
      <c r="F16" s="115">
        <v>0</v>
      </c>
      <c r="G16" s="115">
        <v>0</v>
      </c>
      <c r="H16" s="115">
        <f t="shared" si="2"/>
        <v>13</v>
      </c>
      <c r="I16" s="115">
        <v>0</v>
      </c>
      <c r="J16" s="115">
        <v>13</v>
      </c>
      <c r="K16" s="115">
        <v>0</v>
      </c>
      <c r="L16" s="116">
        <v>0</v>
      </c>
      <c r="M16" s="117">
        <v>0</v>
      </c>
      <c r="N16" s="117">
        <v>0</v>
      </c>
      <c r="O16" s="117">
        <v>0</v>
      </c>
    </row>
    <row r="17" spans="1:15" ht="27" customHeight="1">
      <c r="A17" s="28" t="s">
        <v>80</v>
      </c>
      <c r="B17" s="30" t="s">
        <v>81</v>
      </c>
      <c r="C17" s="115">
        <f t="shared" si="0"/>
        <v>70.93</v>
      </c>
      <c r="D17" s="115">
        <f t="shared" si="1"/>
        <v>70.93</v>
      </c>
      <c r="E17" s="115">
        <v>70.93</v>
      </c>
      <c r="F17" s="115">
        <v>0</v>
      </c>
      <c r="G17" s="115">
        <v>0</v>
      </c>
      <c r="H17" s="115">
        <f t="shared" si="2"/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</row>
    <row r="18" spans="1:15" ht="27" customHeight="1">
      <c r="A18" s="28" t="s">
        <v>72</v>
      </c>
      <c r="B18" s="30" t="s">
        <v>206</v>
      </c>
      <c r="C18" s="115">
        <f t="shared" si="0"/>
        <v>70.93</v>
      </c>
      <c r="D18" s="115">
        <f t="shared" si="1"/>
        <v>70.93</v>
      </c>
      <c r="E18" s="115">
        <v>70.93</v>
      </c>
      <c r="F18" s="115">
        <v>0</v>
      </c>
      <c r="G18" s="115">
        <v>0</v>
      </c>
      <c r="H18" s="115">
        <f t="shared" si="2"/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</row>
    <row r="19" spans="1:15" ht="27" customHeight="1">
      <c r="A19" s="28" t="s">
        <v>82</v>
      </c>
      <c r="B19" s="30" t="s">
        <v>83</v>
      </c>
      <c r="C19" s="115">
        <f t="shared" si="0"/>
        <v>70.93</v>
      </c>
      <c r="D19" s="115">
        <f t="shared" si="1"/>
        <v>70.93</v>
      </c>
      <c r="E19" s="115">
        <v>70.93</v>
      </c>
      <c r="F19" s="115">
        <v>0</v>
      </c>
      <c r="G19" s="115">
        <v>0</v>
      </c>
      <c r="H19" s="115">
        <f t="shared" si="2"/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v>0</v>
      </c>
      <c r="O19" s="115">
        <v>0</v>
      </c>
    </row>
    <row r="20" ht="27" customHeight="1"/>
    <row r="21" ht="27" customHeight="1"/>
    <row r="22" ht="27" customHeight="1"/>
    <row r="23" ht="27" customHeight="1"/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7" sqref="E7:E14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80" t="s">
        <v>98</v>
      </c>
      <c r="B1" s="80"/>
      <c r="C1" s="80"/>
      <c r="D1" s="80"/>
      <c r="E1" s="80"/>
      <c r="F1" s="80"/>
    </row>
    <row r="2" spans="1:6" ht="36.75" customHeight="1">
      <c r="A2" s="81" t="s">
        <v>99</v>
      </c>
      <c r="B2" s="81"/>
      <c r="C2" s="81"/>
      <c r="D2" s="81"/>
      <c r="E2" s="81"/>
      <c r="F2" s="81"/>
    </row>
    <row r="3" spans="1:6" ht="18.75" customHeight="1">
      <c r="A3" s="31" t="s">
        <v>23</v>
      </c>
      <c r="B3" s="32" t="s">
        <v>23</v>
      </c>
      <c r="C3" s="32" t="s">
        <v>23</v>
      </c>
      <c r="D3" s="32" t="s">
        <v>23</v>
      </c>
      <c r="E3" s="32" t="s">
        <v>23</v>
      </c>
      <c r="F3" s="33" t="s">
        <v>2</v>
      </c>
    </row>
    <row r="4" spans="1:6" ht="24" customHeight="1">
      <c r="A4" s="97" t="s">
        <v>3</v>
      </c>
      <c r="B4" s="98"/>
      <c r="C4" s="99" t="s">
        <v>4</v>
      </c>
      <c r="D4" s="100"/>
      <c r="E4" s="100"/>
      <c r="F4" s="101"/>
    </row>
    <row r="5" spans="1:6" ht="25.5" customHeight="1">
      <c r="A5" s="34" t="s">
        <v>5</v>
      </c>
      <c r="B5" s="35" t="s">
        <v>6</v>
      </c>
      <c r="C5" s="36" t="s">
        <v>5</v>
      </c>
      <c r="D5" s="35" t="s">
        <v>51</v>
      </c>
      <c r="E5" s="35" t="s">
        <v>100</v>
      </c>
      <c r="F5" s="35" t="s">
        <v>101</v>
      </c>
    </row>
    <row r="6" spans="1:6" ht="18" customHeight="1">
      <c r="A6" s="37" t="s">
        <v>102</v>
      </c>
      <c r="B6" s="38">
        <f>B7</f>
        <v>2378.45</v>
      </c>
      <c r="C6" s="39" t="s">
        <v>103</v>
      </c>
      <c r="D6" s="38">
        <f>SUM(D7:D19)</f>
        <v>2378.45</v>
      </c>
      <c r="E6" s="38">
        <f>SUM(E7:E19)</f>
        <v>2378.45</v>
      </c>
      <c r="F6" s="40"/>
    </row>
    <row r="7" spans="1:6" ht="18" customHeight="1">
      <c r="A7" s="37" t="s">
        <v>104</v>
      </c>
      <c r="B7" s="38">
        <v>2378.45</v>
      </c>
      <c r="C7" s="39" t="s">
        <v>105</v>
      </c>
      <c r="D7" s="38">
        <f>SUM(E7:F7)</f>
        <v>2307.52</v>
      </c>
      <c r="E7" s="38">
        <v>2307.52</v>
      </c>
      <c r="F7" s="40"/>
    </row>
    <row r="8" spans="1:6" ht="18" customHeight="1">
      <c r="A8" s="37" t="s">
        <v>106</v>
      </c>
      <c r="B8" s="41"/>
      <c r="C8" s="39" t="s">
        <v>107</v>
      </c>
      <c r="D8" s="38"/>
      <c r="E8" s="42"/>
      <c r="F8" s="40"/>
    </row>
    <row r="9" spans="1:6" ht="18" customHeight="1">
      <c r="A9" s="37" t="s">
        <v>23</v>
      </c>
      <c r="B9" s="43"/>
      <c r="C9" s="39" t="s">
        <v>108</v>
      </c>
      <c r="D9" s="38"/>
      <c r="E9" s="42"/>
      <c r="F9" s="40"/>
    </row>
    <row r="10" spans="1:6" ht="18" customHeight="1">
      <c r="A10" s="37" t="s">
        <v>109</v>
      </c>
      <c r="B10" s="44"/>
      <c r="C10" s="39" t="s">
        <v>110</v>
      </c>
      <c r="D10" s="38"/>
      <c r="E10" s="42"/>
      <c r="F10" s="40"/>
    </row>
    <row r="11" spans="1:6" ht="18" customHeight="1">
      <c r="A11" s="37" t="s">
        <v>23</v>
      </c>
      <c r="B11" s="43"/>
      <c r="C11" s="39" t="s">
        <v>111</v>
      </c>
      <c r="D11" s="38"/>
      <c r="E11" s="42"/>
      <c r="F11" s="40"/>
    </row>
    <row r="12" spans="1:6" ht="18" customHeight="1">
      <c r="A12" s="37" t="s">
        <v>23</v>
      </c>
      <c r="B12" s="43"/>
      <c r="C12" s="39" t="s">
        <v>112</v>
      </c>
      <c r="D12" s="38"/>
      <c r="E12" s="42"/>
      <c r="F12" s="40"/>
    </row>
    <row r="13" spans="1:6" ht="18" customHeight="1">
      <c r="A13" s="37" t="s">
        <v>23</v>
      </c>
      <c r="B13" s="43"/>
      <c r="C13" s="39" t="s">
        <v>113</v>
      </c>
      <c r="D13" s="38"/>
      <c r="E13" s="42"/>
      <c r="F13" s="40"/>
    </row>
    <row r="14" spans="1:6" ht="18" customHeight="1">
      <c r="A14" s="37" t="s">
        <v>23</v>
      </c>
      <c r="B14" s="43"/>
      <c r="C14" s="39" t="s">
        <v>114</v>
      </c>
      <c r="D14" s="38">
        <f>SUM(E14:F14)</f>
        <v>70.93</v>
      </c>
      <c r="E14" s="42">
        <v>70.93</v>
      </c>
      <c r="F14" s="40"/>
    </row>
    <row r="15" spans="1:6" ht="18" customHeight="1">
      <c r="A15" s="37" t="s">
        <v>23</v>
      </c>
      <c r="B15" s="43"/>
      <c r="C15" s="39" t="s">
        <v>115</v>
      </c>
      <c r="D15" s="42"/>
      <c r="E15" s="45"/>
      <c r="F15" s="40"/>
    </row>
    <row r="16" spans="1:6" ht="18" customHeight="1">
      <c r="A16" s="37" t="s">
        <v>23</v>
      </c>
      <c r="B16" s="43"/>
      <c r="C16" s="39" t="s">
        <v>116</v>
      </c>
      <c r="D16" s="42"/>
      <c r="E16" s="45"/>
      <c r="F16" s="40"/>
    </row>
    <row r="17" spans="1:6" ht="18" customHeight="1">
      <c r="A17" s="37" t="s">
        <v>23</v>
      </c>
      <c r="B17" s="43"/>
      <c r="C17" s="39" t="s">
        <v>117</v>
      </c>
      <c r="D17" s="42"/>
      <c r="E17" s="45"/>
      <c r="F17" s="40"/>
    </row>
    <row r="18" spans="1:6" ht="18" customHeight="1">
      <c r="A18" s="37" t="s">
        <v>23</v>
      </c>
      <c r="B18" s="43"/>
      <c r="C18" s="39" t="s">
        <v>118</v>
      </c>
      <c r="D18" s="42"/>
      <c r="E18" s="45"/>
      <c r="F18" s="40"/>
    </row>
    <row r="19" spans="1:6" ht="18" customHeight="1">
      <c r="A19" s="37" t="s">
        <v>23</v>
      </c>
      <c r="B19" s="43"/>
      <c r="C19" s="39" t="s">
        <v>119</v>
      </c>
      <c r="D19" s="42"/>
      <c r="E19" s="45"/>
      <c r="F19" s="40"/>
    </row>
    <row r="20" spans="1:6" ht="18" customHeight="1">
      <c r="A20" s="37" t="s">
        <v>23</v>
      </c>
      <c r="B20" s="43"/>
      <c r="C20" s="39" t="s">
        <v>120</v>
      </c>
      <c r="D20" s="42"/>
      <c r="E20" s="45"/>
      <c r="F20" s="40"/>
    </row>
    <row r="21" spans="1:6" ht="18" customHeight="1">
      <c r="A21" s="37" t="s">
        <v>23</v>
      </c>
      <c r="B21" s="43"/>
      <c r="C21" s="39" t="s">
        <v>121</v>
      </c>
      <c r="D21" s="42"/>
      <c r="E21" s="45"/>
      <c r="F21" s="40"/>
    </row>
    <row r="22" spans="1:6" ht="18" customHeight="1">
      <c r="A22" s="37" t="s">
        <v>23</v>
      </c>
      <c r="B22" s="43"/>
      <c r="C22" s="39" t="s">
        <v>122</v>
      </c>
      <c r="D22" s="42"/>
      <c r="E22" s="45"/>
      <c r="F22" s="40"/>
    </row>
    <row r="23" spans="1:6" ht="18" customHeight="1">
      <c r="A23" s="37" t="s">
        <v>23</v>
      </c>
      <c r="B23" s="43"/>
      <c r="C23" s="39" t="s">
        <v>123</v>
      </c>
      <c r="D23" s="42"/>
      <c r="E23" s="45"/>
      <c r="F23" s="40"/>
    </row>
    <row r="24" spans="1:6" ht="18" customHeight="1">
      <c r="A24" s="37" t="s">
        <v>23</v>
      </c>
      <c r="B24" s="43"/>
      <c r="C24" s="39" t="s">
        <v>124</v>
      </c>
      <c r="D24" s="42"/>
      <c r="E24" s="45"/>
      <c r="F24" s="40"/>
    </row>
    <row r="25" spans="1:6" ht="18" customHeight="1">
      <c r="A25" s="37" t="s">
        <v>23</v>
      </c>
      <c r="B25" s="43"/>
      <c r="C25" s="39" t="s">
        <v>125</v>
      </c>
      <c r="D25" s="42"/>
      <c r="E25" s="45"/>
      <c r="F25" s="40"/>
    </row>
    <row r="26" spans="1:6" ht="18" customHeight="1">
      <c r="A26" s="37" t="s">
        <v>23</v>
      </c>
      <c r="B26" s="43"/>
      <c r="C26" s="39" t="s">
        <v>126</v>
      </c>
      <c r="D26" s="42"/>
      <c r="E26" s="45"/>
      <c r="F26" s="40"/>
    </row>
    <row r="27" spans="1:6" ht="18" customHeight="1">
      <c r="A27" s="37" t="s">
        <v>23</v>
      </c>
      <c r="B27" s="43"/>
      <c r="C27" s="39" t="s">
        <v>127</v>
      </c>
      <c r="D27" s="42"/>
      <c r="E27" s="45"/>
      <c r="F27" s="40"/>
    </row>
    <row r="28" spans="1:6" ht="18" customHeight="1">
      <c r="A28" s="37" t="s">
        <v>23</v>
      </c>
      <c r="B28" s="43"/>
      <c r="C28" s="39" t="s">
        <v>128</v>
      </c>
      <c r="D28" s="42"/>
      <c r="E28" s="45"/>
      <c r="F28" s="40"/>
    </row>
    <row r="29" spans="1:6" ht="18" customHeight="1">
      <c r="A29" s="37" t="s">
        <v>23</v>
      </c>
      <c r="B29" s="43"/>
      <c r="C29" s="39" t="s">
        <v>129</v>
      </c>
      <c r="D29" s="42"/>
      <c r="E29" s="45"/>
      <c r="F29" s="40"/>
    </row>
    <row r="30" spans="1:6" ht="18" customHeight="1">
      <c r="A30" s="37" t="s">
        <v>23</v>
      </c>
      <c r="B30" s="43"/>
      <c r="C30" s="39" t="s">
        <v>130</v>
      </c>
      <c r="D30" s="42"/>
      <c r="E30" s="45"/>
      <c r="F30" s="40"/>
    </row>
    <row r="31" spans="1:6" ht="18" customHeight="1">
      <c r="A31" s="37" t="s">
        <v>23</v>
      </c>
      <c r="B31" s="43"/>
      <c r="C31" s="39" t="s">
        <v>131</v>
      </c>
      <c r="D31" s="42"/>
      <c r="E31" s="45"/>
      <c r="F31" s="40"/>
    </row>
    <row r="32" spans="1:6" ht="18" customHeight="1">
      <c r="A32" s="37" t="s">
        <v>23</v>
      </c>
      <c r="B32" s="43"/>
      <c r="C32" s="39" t="s">
        <v>132</v>
      </c>
      <c r="D32" s="42"/>
      <c r="E32" s="45"/>
      <c r="F32" s="40"/>
    </row>
    <row r="33" spans="1:6" ht="18" customHeight="1">
      <c r="A33" s="46" t="s">
        <v>23</v>
      </c>
      <c r="B33" s="47"/>
      <c r="C33" s="39" t="s">
        <v>133</v>
      </c>
      <c r="D33" s="42"/>
      <c r="E33" s="45"/>
      <c r="F33" s="40"/>
    </row>
    <row r="34" spans="1:6" ht="18" customHeight="1">
      <c r="A34" s="46" t="s">
        <v>23</v>
      </c>
      <c r="B34" s="47"/>
      <c r="C34" s="39" t="s">
        <v>134</v>
      </c>
      <c r="D34" s="42"/>
      <c r="E34" s="45"/>
      <c r="F34" s="40"/>
    </row>
    <row r="35" spans="1:6" ht="18" customHeight="1">
      <c r="A35" s="46" t="s">
        <v>23</v>
      </c>
      <c r="B35" s="47"/>
      <c r="C35" s="48" t="s">
        <v>23</v>
      </c>
      <c r="D35" s="42"/>
      <c r="E35" s="49"/>
      <c r="F35" s="50"/>
    </row>
    <row r="36" spans="1:6" ht="18" customHeight="1">
      <c r="A36" s="46" t="s">
        <v>23</v>
      </c>
      <c r="B36" s="47"/>
      <c r="C36" s="39" t="s">
        <v>135</v>
      </c>
      <c r="D36" s="42"/>
      <c r="E36" s="49"/>
      <c r="F36" s="50"/>
    </row>
    <row r="37" spans="1:6" ht="18" customHeight="1">
      <c r="A37" s="46" t="s">
        <v>23</v>
      </c>
      <c r="B37" s="47"/>
      <c r="C37" s="48" t="s">
        <v>23</v>
      </c>
      <c r="D37" s="42"/>
      <c r="E37" s="49"/>
      <c r="F37" s="50"/>
    </row>
    <row r="38" spans="1:6" ht="18" customHeight="1">
      <c r="A38" s="51" t="s">
        <v>45</v>
      </c>
      <c r="B38" s="52">
        <f>B6</f>
        <v>2378.45</v>
      </c>
      <c r="C38" s="51" t="s">
        <v>46</v>
      </c>
      <c r="D38" s="53">
        <f>D6</f>
        <v>2378.45</v>
      </c>
      <c r="E38" s="54">
        <f>E6</f>
        <v>2378.45</v>
      </c>
      <c r="F38" s="50"/>
    </row>
  </sheetData>
  <sheetProtection/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D6" sqref="D6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7" t="s">
        <v>23</v>
      </c>
      <c r="B1" s="8" t="s">
        <v>23</v>
      </c>
      <c r="C1" s="8" t="s">
        <v>23</v>
      </c>
      <c r="D1" s="2"/>
      <c r="E1" s="2" t="s">
        <v>136</v>
      </c>
    </row>
    <row r="2" spans="1:5" ht="30.75" customHeight="1">
      <c r="A2" s="86" t="s">
        <v>137</v>
      </c>
      <c r="B2" s="86"/>
      <c r="C2" s="86"/>
      <c r="D2" s="86"/>
      <c r="E2" s="86"/>
    </row>
    <row r="3" spans="1:5" ht="19.5" customHeight="1">
      <c r="A3" s="3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102" t="s">
        <v>50</v>
      </c>
      <c r="B4" s="103"/>
      <c r="C4" s="102" t="s">
        <v>208</v>
      </c>
      <c r="D4" s="104"/>
      <c r="E4" s="103"/>
    </row>
    <row r="5" spans="1:5" ht="27.75" customHeight="1">
      <c r="A5" s="10" t="s">
        <v>60</v>
      </c>
      <c r="B5" s="10" t="s">
        <v>61</v>
      </c>
      <c r="C5" s="10" t="s">
        <v>51</v>
      </c>
      <c r="D5" s="9" t="s">
        <v>86</v>
      </c>
      <c r="E5" s="9" t="s">
        <v>87</v>
      </c>
    </row>
    <row r="6" spans="1:5" ht="28.5" customHeight="1">
      <c r="A6" s="27" t="s">
        <v>24</v>
      </c>
      <c r="B6" s="10" t="s">
        <v>51</v>
      </c>
      <c r="C6" s="118">
        <f>D6+E6</f>
        <v>2378.45</v>
      </c>
      <c r="D6" s="118">
        <f>SUM(D7,D17)</f>
        <v>1598.45</v>
      </c>
      <c r="E6" s="118">
        <f>SUM(E7,E17)</f>
        <v>780</v>
      </c>
    </row>
    <row r="7" spans="1:5" ht="27" customHeight="1">
      <c r="A7" s="28" t="s">
        <v>62</v>
      </c>
      <c r="B7" s="29" t="s">
        <v>63</v>
      </c>
      <c r="C7" s="118">
        <f aca="true" t="shared" si="0" ref="C7:C19">D7+E7</f>
        <v>2307.52</v>
      </c>
      <c r="D7" s="119">
        <v>1527.52</v>
      </c>
      <c r="E7" s="119">
        <v>780</v>
      </c>
    </row>
    <row r="8" spans="1:5" ht="27" customHeight="1">
      <c r="A8" s="28" t="s">
        <v>64</v>
      </c>
      <c r="B8" s="29" t="s">
        <v>65</v>
      </c>
      <c r="C8" s="118">
        <f t="shared" si="0"/>
        <v>2191.5299999999997</v>
      </c>
      <c r="D8" s="119">
        <v>1424.53</v>
      </c>
      <c r="E8" s="119">
        <v>767</v>
      </c>
    </row>
    <row r="9" spans="1:5" ht="27" customHeight="1">
      <c r="A9" s="28" t="s">
        <v>66</v>
      </c>
      <c r="B9" s="29" t="s">
        <v>67</v>
      </c>
      <c r="C9" s="118">
        <f t="shared" si="0"/>
        <v>395.73</v>
      </c>
      <c r="D9" s="119">
        <v>395.73</v>
      </c>
      <c r="E9" s="119">
        <v>0</v>
      </c>
    </row>
    <row r="10" spans="1:5" ht="27" customHeight="1">
      <c r="A10" s="28" t="s">
        <v>68</v>
      </c>
      <c r="B10" s="29" t="s">
        <v>69</v>
      </c>
      <c r="C10" s="118">
        <f t="shared" si="0"/>
        <v>767</v>
      </c>
      <c r="D10" s="119">
        <v>0</v>
      </c>
      <c r="E10" s="119">
        <v>767</v>
      </c>
    </row>
    <row r="11" spans="1:5" ht="27" customHeight="1">
      <c r="A11" s="28" t="s">
        <v>70</v>
      </c>
      <c r="B11" s="29" t="s">
        <v>71</v>
      </c>
      <c r="C11" s="118">
        <f t="shared" si="0"/>
        <v>1028.8</v>
      </c>
      <c r="D11" s="119">
        <v>1028.8</v>
      </c>
      <c r="E11" s="119">
        <v>0</v>
      </c>
    </row>
    <row r="12" spans="1:5" ht="27" customHeight="1">
      <c r="A12" s="28" t="s">
        <v>72</v>
      </c>
      <c r="B12" s="29" t="s">
        <v>73</v>
      </c>
      <c r="C12" s="118">
        <f t="shared" si="0"/>
        <v>17.77</v>
      </c>
      <c r="D12" s="119">
        <v>17.77</v>
      </c>
      <c r="E12" s="119">
        <v>0</v>
      </c>
    </row>
    <row r="13" spans="1:5" ht="27" customHeight="1">
      <c r="A13" s="28" t="s">
        <v>70</v>
      </c>
      <c r="B13" s="29" t="s">
        <v>74</v>
      </c>
      <c r="C13" s="118">
        <f t="shared" si="0"/>
        <v>17.77</v>
      </c>
      <c r="D13" s="119">
        <v>17.77</v>
      </c>
      <c r="E13" s="119">
        <v>0</v>
      </c>
    </row>
    <row r="14" spans="1:5" ht="27" customHeight="1">
      <c r="A14" s="28" t="s">
        <v>75</v>
      </c>
      <c r="B14" s="29" t="s">
        <v>76</v>
      </c>
      <c r="C14" s="118">
        <f t="shared" si="0"/>
        <v>98.22000000000001</v>
      </c>
      <c r="D14" s="119">
        <v>85.22000000000001</v>
      </c>
      <c r="E14" s="119">
        <v>13</v>
      </c>
    </row>
    <row r="15" spans="1:5" ht="27" customHeight="1">
      <c r="A15" s="28" t="s">
        <v>70</v>
      </c>
      <c r="B15" s="29" t="s">
        <v>77</v>
      </c>
      <c r="C15" s="118">
        <f t="shared" si="0"/>
        <v>85.22000000000001</v>
      </c>
      <c r="D15" s="119">
        <v>85.22000000000001</v>
      </c>
      <c r="E15" s="119">
        <v>0</v>
      </c>
    </row>
    <row r="16" spans="1:5" ht="27" customHeight="1">
      <c r="A16" s="28" t="s">
        <v>78</v>
      </c>
      <c r="B16" s="29" t="s">
        <v>79</v>
      </c>
      <c r="C16" s="118">
        <f t="shared" si="0"/>
        <v>13</v>
      </c>
      <c r="D16" s="119">
        <v>0</v>
      </c>
      <c r="E16" s="119">
        <v>13</v>
      </c>
    </row>
    <row r="17" spans="1:5" ht="27" customHeight="1">
      <c r="A17" s="28" t="s">
        <v>80</v>
      </c>
      <c r="B17" s="29" t="s">
        <v>81</v>
      </c>
      <c r="C17" s="118">
        <f t="shared" si="0"/>
        <v>70.93</v>
      </c>
      <c r="D17" s="119">
        <v>70.93</v>
      </c>
      <c r="E17" s="119">
        <v>0</v>
      </c>
    </row>
    <row r="18" spans="1:5" ht="27" customHeight="1">
      <c r="A18" s="28" t="s">
        <v>72</v>
      </c>
      <c r="B18" s="29" t="s">
        <v>206</v>
      </c>
      <c r="C18" s="118">
        <f t="shared" si="0"/>
        <v>70.93</v>
      </c>
      <c r="D18" s="119">
        <v>70.93</v>
      </c>
      <c r="E18" s="119">
        <v>0</v>
      </c>
    </row>
    <row r="19" spans="1:5" ht="27" customHeight="1">
      <c r="A19" s="28" t="s">
        <v>82</v>
      </c>
      <c r="B19" s="29" t="s">
        <v>83</v>
      </c>
      <c r="C19" s="118">
        <f t="shared" si="0"/>
        <v>70.93</v>
      </c>
      <c r="D19" s="119">
        <v>70.93</v>
      </c>
      <c r="E19" s="119">
        <v>0</v>
      </c>
    </row>
    <row r="28" ht="14.25">
      <c r="D28" s="6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C45" sqref="C45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17" t="s">
        <v>23</v>
      </c>
      <c r="B1" s="18" t="s">
        <v>23</v>
      </c>
      <c r="C1" s="18" t="s">
        <v>23</v>
      </c>
      <c r="D1" s="18" t="s">
        <v>23</v>
      </c>
      <c r="E1" s="19" t="s">
        <v>138</v>
      </c>
    </row>
    <row r="2" spans="1:5" ht="22.5" customHeight="1">
      <c r="A2" s="105" t="s">
        <v>139</v>
      </c>
      <c r="B2" s="105"/>
      <c r="C2" s="105"/>
      <c r="D2" s="105"/>
      <c r="E2" s="105"/>
    </row>
    <row r="3" spans="1:5" ht="14.25">
      <c r="A3" s="20" t="s">
        <v>23</v>
      </c>
      <c r="B3" s="20"/>
      <c r="C3" s="21" t="s">
        <v>23</v>
      </c>
      <c r="D3" s="21" t="s">
        <v>23</v>
      </c>
      <c r="E3" s="22" t="s">
        <v>2</v>
      </c>
    </row>
    <row r="4" spans="1:5" ht="14.25">
      <c r="A4" s="106" t="s">
        <v>140</v>
      </c>
      <c r="B4" s="107"/>
      <c r="C4" s="108" t="s">
        <v>207</v>
      </c>
      <c r="D4" s="108"/>
      <c r="E4" s="108"/>
    </row>
    <row r="5" spans="1:5" ht="14.25">
      <c r="A5" s="23" t="s">
        <v>60</v>
      </c>
      <c r="B5" s="23" t="s">
        <v>61</v>
      </c>
      <c r="C5" s="23" t="s">
        <v>51</v>
      </c>
      <c r="D5" s="23" t="s">
        <v>141</v>
      </c>
      <c r="E5" s="23" t="s">
        <v>142</v>
      </c>
    </row>
    <row r="6" spans="1:5" ht="14.25">
      <c r="A6" s="24"/>
      <c r="B6" s="24"/>
      <c r="C6" s="120">
        <f>SUM(C7,C45,C18)</f>
        <v>1598.4499999999998</v>
      </c>
      <c r="D6" s="120">
        <f>SUM(D7,D45,D18)</f>
        <v>637.4099999999999</v>
      </c>
      <c r="E6" s="120">
        <f>SUM(E7,E45,E18)</f>
        <v>961.04</v>
      </c>
    </row>
    <row r="7" spans="1:5" ht="17.25" customHeight="1">
      <c r="A7" s="25">
        <v>301</v>
      </c>
      <c r="B7" s="25" t="s">
        <v>143</v>
      </c>
      <c r="C7" s="120">
        <f aca="true" t="shared" si="0" ref="C7:C58">D7+E7</f>
        <v>622.4999999999999</v>
      </c>
      <c r="D7" s="121">
        <f>SUM(D8:D17)</f>
        <v>622.4999999999999</v>
      </c>
      <c r="E7" s="121"/>
    </row>
    <row r="8" spans="1:5" ht="17.25" customHeight="1">
      <c r="A8" s="25">
        <v>30101</v>
      </c>
      <c r="B8" s="25" t="s">
        <v>144</v>
      </c>
      <c r="C8" s="120">
        <f t="shared" si="0"/>
        <v>295.1</v>
      </c>
      <c r="D8" s="121">
        <v>295.1</v>
      </c>
      <c r="E8" s="121"/>
    </row>
    <row r="9" spans="1:5" ht="17.25" customHeight="1">
      <c r="A9" s="25">
        <v>30102</v>
      </c>
      <c r="B9" s="25" t="s">
        <v>145</v>
      </c>
      <c r="C9" s="120">
        <f t="shared" si="0"/>
        <v>157.78</v>
      </c>
      <c r="D9" s="121">
        <v>157.78</v>
      </c>
      <c r="E9" s="121"/>
    </row>
    <row r="10" spans="1:5" ht="17.25" customHeight="1">
      <c r="A10" s="25">
        <v>30103</v>
      </c>
      <c r="B10" s="25" t="s">
        <v>146</v>
      </c>
      <c r="C10" s="120">
        <f t="shared" si="0"/>
        <v>16.45</v>
      </c>
      <c r="D10" s="121">
        <v>16.45</v>
      </c>
      <c r="E10" s="121"/>
    </row>
    <row r="11" spans="1:5" ht="17.25" customHeight="1">
      <c r="A11" s="25">
        <v>30104</v>
      </c>
      <c r="B11" s="25" t="s">
        <v>147</v>
      </c>
      <c r="C11" s="120">
        <f t="shared" si="0"/>
        <v>102.86</v>
      </c>
      <c r="D11" s="121">
        <v>102.86</v>
      </c>
      <c r="E11" s="121"/>
    </row>
    <row r="12" spans="1:5" ht="17.25" customHeight="1">
      <c r="A12" s="25">
        <v>30106</v>
      </c>
      <c r="B12" s="25" t="s">
        <v>148</v>
      </c>
      <c r="C12" s="120"/>
      <c r="D12" s="121"/>
      <c r="E12" s="121"/>
    </row>
    <row r="13" spans="1:5" ht="17.25" customHeight="1">
      <c r="A13" s="25">
        <v>30107</v>
      </c>
      <c r="B13" s="25" t="s">
        <v>149</v>
      </c>
      <c r="C13" s="120"/>
      <c r="D13" s="121"/>
      <c r="E13" s="121"/>
    </row>
    <row r="14" spans="1:5" ht="17.25" customHeight="1">
      <c r="A14" s="25">
        <v>30108</v>
      </c>
      <c r="B14" s="25" t="s">
        <v>150</v>
      </c>
      <c r="C14" s="120"/>
      <c r="D14" s="121"/>
      <c r="E14" s="121"/>
    </row>
    <row r="15" spans="1:5" ht="17.25" customHeight="1">
      <c r="A15" s="25">
        <v>30199</v>
      </c>
      <c r="B15" s="25" t="s">
        <v>151</v>
      </c>
      <c r="C15" s="120"/>
      <c r="D15" s="121"/>
      <c r="E15" s="121"/>
    </row>
    <row r="16" spans="1:5" ht="17.25" customHeight="1">
      <c r="A16" s="25">
        <v>30109</v>
      </c>
      <c r="B16" s="25" t="s">
        <v>152</v>
      </c>
      <c r="C16" s="120">
        <f t="shared" si="0"/>
        <v>49.79</v>
      </c>
      <c r="D16" s="121">
        <v>49.79</v>
      </c>
      <c r="E16" s="121"/>
    </row>
    <row r="17" spans="1:5" ht="17.25" customHeight="1">
      <c r="A17" s="25">
        <v>30110</v>
      </c>
      <c r="B17" s="25" t="s">
        <v>153</v>
      </c>
      <c r="C17" s="120">
        <f t="shared" si="0"/>
        <v>0.52</v>
      </c>
      <c r="D17" s="121">
        <v>0.52</v>
      </c>
      <c r="E17" s="121"/>
    </row>
    <row r="18" spans="1:5" ht="17.25" customHeight="1">
      <c r="A18" s="25">
        <v>302</v>
      </c>
      <c r="B18" s="25" t="s">
        <v>154</v>
      </c>
      <c r="C18" s="120">
        <f t="shared" si="0"/>
        <v>961.04</v>
      </c>
      <c r="D18" s="121"/>
      <c r="E18" s="121">
        <f>SUM(E19:E44)</f>
        <v>961.04</v>
      </c>
    </row>
    <row r="19" spans="1:5" ht="17.25" customHeight="1">
      <c r="A19" s="25">
        <v>30201</v>
      </c>
      <c r="B19" s="25" t="s">
        <v>155</v>
      </c>
      <c r="C19" s="120">
        <f t="shared" si="0"/>
        <v>8.32</v>
      </c>
      <c r="D19" s="121"/>
      <c r="E19" s="121">
        <v>8.32</v>
      </c>
    </row>
    <row r="20" spans="1:5" ht="17.25" customHeight="1">
      <c r="A20" s="25">
        <v>30202</v>
      </c>
      <c r="B20" s="25" t="s">
        <v>156</v>
      </c>
      <c r="C20" s="120">
        <f t="shared" si="0"/>
        <v>1.82</v>
      </c>
      <c r="D20" s="121"/>
      <c r="E20" s="121">
        <v>1.82</v>
      </c>
    </row>
    <row r="21" spans="1:5" ht="17.25" customHeight="1">
      <c r="A21" s="25">
        <v>30203</v>
      </c>
      <c r="B21" s="25" t="s">
        <v>157</v>
      </c>
      <c r="C21" s="120"/>
      <c r="D21" s="121"/>
      <c r="E21" s="121"/>
    </row>
    <row r="22" spans="1:5" ht="17.25" customHeight="1">
      <c r="A22" s="25">
        <v>30204</v>
      </c>
      <c r="B22" s="25" t="s">
        <v>158</v>
      </c>
      <c r="C22" s="120"/>
      <c r="D22" s="121"/>
      <c r="E22" s="121"/>
    </row>
    <row r="23" spans="1:5" ht="17.25" customHeight="1">
      <c r="A23" s="25">
        <v>30205</v>
      </c>
      <c r="B23" s="25" t="s">
        <v>159</v>
      </c>
      <c r="C23" s="120"/>
      <c r="D23" s="121"/>
      <c r="E23" s="121"/>
    </row>
    <row r="24" spans="1:5" ht="17.25" customHeight="1">
      <c r="A24" s="25">
        <v>30206</v>
      </c>
      <c r="B24" s="25" t="s">
        <v>160</v>
      </c>
      <c r="C24" s="120"/>
      <c r="D24" s="121"/>
      <c r="E24" s="121"/>
    </row>
    <row r="25" spans="1:5" ht="17.25" customHeight="1">
      <c r="A25" s="25">
        <v>30207</v>
      </c>
      <c r="B25" s="25" t="s">
        <v>161</v>
      </c>
      <c r="C25" s="120">
        <f t="shared" si="0"/>
        <v>3.08</v>
      </c>
      <c r="D25" s="121"/>
      <c r="E25" s="121">
        <v>3.08</v>
      </c>
    </row>
    <row r="26" spans="1:5" ht="17.25" customHeight="1">
      <c r="A26" s="25">
        <v>30208</v>
      </c>
      <c r="B26" s="25" t="s">
        <v>162</v>
      </c>
      <c r="C26" s="120">
        <f t="shared" si="0"/>
        <v>13.89</v>
      </c>
      <c r="D26" s="121"/>
      <c r="E26" s="121">
        <v>13.89</v>
      </c>
    </row>
    <row r="27" spans="1:5" ht="17.25" customHeight="1">
      <c r="A27" s="25">
        <v>30209</v>
      </c>
      <c r="B27" s="25" t="s">
        <v>163</v>
      </c>
      <c r="C27" s="120"/>
      <c r="D27" s="121"/>
      <c r="E27" s="121"/>
    </row>
    <row r="28" spans="1:5" ht="17.25" customHeight="1">
      <c r="A28" s="25">
        <v>30211</v>
      </c>
      <c r="B28" s="25" t="s">
        <v>164</v>
      </c>
      <c r="C28" s="120">
        <f t="shared" si="0"/>
        <v>4.32</v>
      </c>
      <c r="D28" s="121"/>
      <c r="E28" s="121">
        <v>4.32</v>
      </c>
    </row>
    <row r="29" spans="1:5" ht="17.25" customHeight="1">
      <c r="A29" s="25">
        <v>30212</v>
      </c>
      <c r="B29" s="25" t="s">
        <v>165</v>
      </c>
      <c r="C29" s="120"/>
      <c r="D29" s="121"/>
      <c r="E29" s="121"/>
    </row>
    <row r="30" spans="1:5" ht="17.25" customHeight="1">
      <c r="A30" s="25">
        <v>30213</v>
      </c>
      <c r="B30" s="25" t="s">
        <v>166</v>
      </c>
      <c r="C30" s="120"/>
      <c r="D30" s="121"/>
      <c r="E30" s="121"/>
    </row>
    <row r="31" spans="1:5" ht="17.25" customHeight="1">
      <c r="A31" s="25">
        <v>30214</v>
      </c>
      <c r="B31" s="25" t="s">
        <v>167</v>
      </c>
      <c r="C31" s="120"/>
      <c r="D31" s="121"/>
      <c r="E31" s="121"/>
    </row>
    <row r="32" spans="1:5" s="16" customFormat="1" ht="17.25" customHeight="1">
      <c r="A32" s="26">
        <v>30215</v>
      </c>
      <c r="B32" s="26" t="s">
        <v>168</v>
      </c>
      <c r="C32" s="120">
        <f t="shared" si="0"/>
        <v>2.5</v>
      </c>
      <c r="D32" s="122"/>
      <c r="E32" s="122">
        <v>2.5</v>
      </c>
    </row>
    <row r="33" spans="1:5" ht="17.25" customHeight="1">
      <c r="A33" s="25">
        <v>30216</v>
      </c>
      <c r="B33" s="25" t="s">
        <v>169</v>
      </c>
      <c r="C33" s="120"/>
      <c r="D33" s="121"/>
      <c r="E33" s="121"/>
    </row>
    <row r="34" spans="1:5" ht="17.25" customHeight="1">
      <c r="A34" s="25">
        <v>30217</v>
      </c>
      <c r="B34" s="25" t="s">
        <v>170</v>
      </c>
      <c r="C34" s="120">
        <f t="shared" si="0"/>
        <v>2.16</v>
      </c>
      <c r="D34" s="121"/>
      <c r="E34" s="121">
        <v>2.16</v>
      </c>
    </row>
    <row r="35" spans="1:5" ht="17.25" customHeight="1">
      <c r="A35" s="25">
        <v>30218</v>
      </c>
      <c r="B35" s="25" t="s">
        <v>171</v>
      </c>
      <c r="C35" s="120"/>
      <c r="D35" s="121"/>
      <c r="E35" s="121"/>
    </row>
    <row r="36" spans="1:5" ht="17.25" customHeight="1">
      <c r="A36" s="25">
        <v>30224</v>
      </c>
      <c r="B36" s="25" t="s">
        <v>172</v>
      </c>
      <c r="C36" s="120"/>
      <c r="D36" s="121"/>
      <c r="E36" s="121"/>
    </row>
    <row r="37" spans="1:5" ht="17.25" customHeight="1">
      <c r="A37" s="25">
        <v>30225</v>
      </c>
      <c r="B37" s="25" t="s">
        <v>173</v>
      </c>
      <c r="C37" s="120"/>
      <c r="D37" s="121"/>
      <c r="E37" s="121"/>
    </row>
    <row r="38" spans="1:5" ht="17.25" customHeight="1">
      <c r="A38" s="25">
        <v>30226</v>
      </c>
      <c r="B38" s="25" t="s">
        <v>174</v>
      </c>
      <c r="C38" s="120"/>
      <c r="D38" s="121"/>
      <c r="E38" s="121"/>
    </row>
    <row r="39" spans="1:5" ht="17.25" customHeight="1">
      <c r="A39" s="25">
        <v>30227</v>
      </c>
      <c r="B39" s="25" t="s">
        <v>175</v>
      </c>
      <c r="C39" s="120"/>
      <c r="D39" s="121"/>
      <c r="E39" s="121"/>
    </row>
    <row r="40" spans="1:5" ht="17.25" customHeight="1">
      <c r="A40" s="25">
        <v>30228</v>
      </c>
      <c r="B40" s="25" t="s">
        <v>176</v>
      </c>
      <c r="C40" s="120"/>
      <c r="D40" s="121"/>
      <c r="E40" s="121"/>
    </row>
    <row r="41" spans="1:5" ht="17.25" customHeight="1">
      <c r="A41" s="25">
        <v>30229</v>
      </c>
      <c r="B41" s="25" t="s">
        <v>177</v>
      </c>
      <c r="C41" s="120">
        <f t="shared" si="0"/>
        <v>0.49</v>
      </c>
      <c r="D41" s="121"/>
      <c r="E41" s="121">
        <v>0.49</v>
      </c>
    </row>
    <row r="42" spans="1:5" ht="17.25" customHeight="1">
      <c r="A42" s="25">
        <v>30231</v>
      </c>
      <c r="B42" s="25" t="s">
        <v>178</v>
      </c>
      <c r="C42" s="120">
        <f t="shared" si="0"/>
        <v>14</v>
      </c>
      <c r="D42" s="121"/>
      <c r="E42" s="121">
        <v>14</v>
      </c>
    </row>
    <row r="43" spans="1:5" ht="17.25" customHeight="1">
      <c r="A43" s="25">
        <v>30239</v>
      </c>
      <c r="B43" s="25" t="s">
        <v>179</v>
      </c>
      <c r="C43" s="120">
        <f t="shared" si="0"/>
        <v>23.81</v>
      </c>
      <c r="D43" s="121"/>
      <c r="E43" s="121">
        <v>23.81</v>
      </c>
    </row>
    <row r="44" spans="1:5" ht="17.25" customHeight="1">
      <c r="A44" s="25">
        <v>30299</v>
      </c>
      <c r="B44" s="25" t="s">
        <v>180</v>
      </c>
      <c r="C44" s="120">
        <f t="shared" si="0"/>
        <v>886.65</v>
      </c>
      <c r="D44" s="121"/>
      <c r="E44" s="121">
        <v>886.65</v>
      </c>
    </row>
    <row r="45" spans="1:5" ht="17.25" customHeight="1">
      <c r="A45" s="25">
        <v>303</v>
      </c>
      <c r="B45" s="25" t="s">
        <v>181</v>
      </c>
      <c r="C45" s="120">
        <f t="shared" si="0"/>
        <v>14.91</v>
      </c>
      <c r="D45" s="121">
        <f>SUM(D46:D58)</f>
        <v>14.91</v>
      </c>
      <c r="E45" s="121"/>
    </row>
    <row r="46" spans="1:5" ht="17.25" customHeight="1">
      <c r="A46" s="25">
        <v>30301</v>
      </c>
      <c r="B46" s="25" t="s">
        <v>182</v>
      </c>
      <c r="C46" s="120"/>
      <c r="D46" s="121"/>
      <c r="E46" s="121"/>
    </row>
    <row r="47" spans="1:5" ht="17.25" customHeight="1">
      <c r="A47" s="25">
        <v>30302</v>
      </c>
      <c r="B47" s="25" t="s">
        <v>183</v>
      </c>
      <c r="C47" s="120"/>
      <c r="D47" s="121"/>
      <c r="E47" s="121"/>
    </row>
    <row r="48" spans="1:5" ht="17.25" customHeight="1">
      <c r="A48" s="25">
        <v>30303</v>
      </c>
      <c r="B48" s="25" t="s">
        <v>184</v>
      </c>
      <c r="C48" s="120"/>
      <c r="D48" s="121"/>
      <c r="E48" s="121"/>
    </row>
    <row r="49" spans="1:5" ht="17.25" customHeight="1">
      <c r="A49" s="25">
        <v>30304</v>
      </c>
      <c r="B49" s="25" t="s">
        <v>185</v>
      </c>
      <c r="C49" s="120">
        <f t="shared" si="0"/>
        <v>8.66</v>
      </c>
      <c r="D49" s="121">
        <v>8.66</v>
      </c>
      <c r="E49" s="121"/>
    </row>
    <row r="50" spans="1:5" ht="17.25" customHeight="1">
      <c r="A50" s="25">
        <v>30305</v>
      </c>
      <c r="B50" s="25" t="s">
        <v>186</v>
      </c>
      <c r="C50" s="120">
        <f t="shared" si="0"/>
        <v>4.27</v>
      </c>
      <c r="D50" s="121">
        <v>4.27</v>
      </c>
      <c r="E50" s="121"/>
    </row>
    <row r="51" spans="1:5" ht="17.25" customHeight="1">
      <c r="A51" s="25">
        <v>30306</v>
      </c>
      <c r="B51" s="25" t="s">
        <v>187</v>
      </c>
      <c r="C51" s="120">
        <f t="shared" si="0"/>
        <v>0.39</v>
      </c>
      <c r="D51" s="121">
        <v>0.39</v>
      </c>
      <c r="E51" s="121"/>
    </row>
    <row r="52" spans="1:5" ht="17.25" customHeight="1">
      <c r="A52" s="25">
        <v>30308</v>
      </c>
      <c r="B52" s="25" t="s">
        <v>188</v>
      </c>
      <c r="C52" s="120"/>
      <c r="D52" s="121"/>
      <c r="E52" s="121"/>
    </row>
    <row r="53" spans="1:5" ht="17.25" customHeight="1">
      <c r="A53" s="25">
        <v>30309</v>
      </c>
      <c r="B53" s="25" t="s">
        <v>189</v>
      </c>
      <c r="C53" s="120">
        <f t="shared" si="0"/>
        <v>0.1</v>
      </c>
      <c r="D53" s="121">
        <v>0.1</v>
      </c>
      <c r="E53" s="121"/>
    </row>
    <row r="54" spans="1:5" ht="17.25" customHeight="1">
      <c r="A54" s="25">
        <v>30310</v>
      </c>
      <c r="B54" s="25" t="s">
        <v>190</v>
      </c>
      <c r="C54" s="120"/>
      <c r="D54" s="121"/>
      <c r="E54" s="121"/>
    </row>
    <row r="55" spans="1:5" ht="17.25" customHeight="1">
      <c r="A55" s="25">
        <v>30312</v>
      </c>
      <c r="B55" s="25" t="s">
        <v>191</v>
      </c>
      <c r="C55" s="120"/>
      <c r="D55" s="121"/>
      <c r="E55" s="121"/>
    </row>
    <row r="56" spans="1:5" ht="17.25" customHeight="1">
      <c r="A56" s="25">
        <v>30313</v>
      </c>
      <c r="B56" s="25" t="s">
        <v>192</v>
      </c>
      <c r="C56" s="120"/>
      <c r="D56" s="121"/>
      <c r="E56" s="121"/>
    </row>
    <row r="57" spans="1:5" ht="17.25" customHeight="1">
      <c r="A57" s="25">
        <v>30314</v>
      </c>
      <c r="B57" s="25" t="s">
        <v>193</v>
      </c>
      <c r="C57" s="120"/>
      <c r="D57" s="121"/>
      <c r="E57" s="121"/>
    </row>
    <row r="58" spans="1:5" ht="17.25" customHeight="1">
      <c r="A58" s="25">
        <v>30399</v>
      </c>
      <c r="B58" s="25" t="s">
        <v>194</v>
      </c>
      <c r="C58" s="120">
        <f t="shared" si="0"/>
        <v>1.49</v>
      </c>
      <c r="D58" s="121">
        <v>1.49</v>
      </c>
      <c r="E58" s="121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C19" sqref="C19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7" t="s">
        <v>23</v>
      </c>
      <c r="B1" s="8" t="s">
        <v>23</v>
      </c>
      <c r="C1" s="8" t="s">
        <v>23</v>
      </c>
      <c r="D1" s="80" t="s">
        <v>195</v>
      </c>
      <c r="E1" s="80"/>
    </row>
    <row r="2" spans="1:5" ht="30.75" customHeight="1">
      <c r="A2" s="86" t="s">
        <v>196</v>
      </c>
      <c r="B2" s="86"/>
      <c r="C2" s="86"/>
      <c r="D2" s="86"/>
      <c r="E2" s="86"/>
    </row>
    <row r="3" spans="1:5" ht="19.5" customHeight="1">
      <c r="A3" s="3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84" t="s">
        <v>50</v>
      </c>
      <c r="B4" s="84"/>
      <c r="C4" s="84" t="s">
        <v>197</v>
      </c>
      <c r="D4" s="84"/>
      <c r="E4" s="84"/>
    </row>
    <row r="5" spans="1:5" ht="27.75" customHeight="1">
      <c r="A5" s="10" t="s">
        <v>60</v>
      </c>
      <c r="B5" s="10" t="s">
        <v>61</v>
      </c>
      <c r="C5" s="10" t="s">
        <v>51</v>
      </c>
      <c r="D5" s="9" t="s">
        <v>86</v>
      </c>
      <c r="E5" s="9" t="s">
        <v>87</v>
      </c>
    </row>
    <row r="6" spans="1:5" ht="19.5" customHeight="1">
      <c r="A6" s="11" t="s">
        <v>23</v>
      </c>
      <c r="B6" s="12"/>
      <c r="C6" s="13"/>
      <c r="D6" s="14" t="s">
        <v>23</v>
      </c>
      <c r="E6" s="14"/>
    </row>
    <row r="7" spans="1:5" ht="19.5" customHeight="1">
      <c r="A7" s="12"/>
      <c r="B7" s="12"/>
      <c r="C7" s="13"/>
      <c r="D7" s="14" t="s">
        <v>23</v>
      </c>
      <c r="E7" s="14"/>
    </row>
    <row r="8" spans="1:5" ht="19.5" customHeight="1">
      <c r="A8" s="12"/>
      <c r="B8" s="12"/>
      <c r="C8" s="13"/>
      <c r="D8" s="14" t="s">
        <v>23</v>
      </c>
      <c r="E8" s="14"/>
    </row>
    <row r="9" spans="1:5" ht="19.5" customHeight="1">
      <c r="A9" s="12"/>
      <c r="B9" s="12"/>
      <c r="C9" s="13"/>
      <c r="D9" s="14" t="s">
        <v>23</v>
      </c>
      <c r="E9" s="14"/>
    </row>
    <row r="10" ht="19.5" customHeight="1">
      <c r="A10" s="15" t="s">
        <v>198</v>
      </c>
    </row>
    <row r="33" ht="14.25">
      <c r="D33" s="6"/>
    </row>
  </sheetData>
  <sheetProtection/>
  <mergeCells count="4">
    <mergeCell ref="D1:E1"/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G7" sqref="G7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0" max="10" width="8.00390625" style="0" customWidth="1"/>
    <col min="11" max="11" width="8.375" style="0" customWidth="1"/>
    <col min="12" max="12" width="8.25390625" style="0" customWidth="1"/>
  </cols>
  <sheetData>
    <row r="1" spans="1:12" ht="18" customHeight="1">
      <c r="A1" s="80" t="s">
        <v>199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36" customHeight="1">
      <c r="A2" s="86" t="s">
        <v>200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" customHeight="1">
      <c r="A3" s="87" t="s">
        <v>23</v>
      </c>
      <c r="B3" s="87"/>
      <c r="C3" s="87"/>
      <c r="D3" s="87"/>
      <c r="E3" s="87"/>
      <c r="F3" s="80" t="s">
        <v>2</v>
      </c>
      <c r="G3" s="80"/>
      <c r="H3" s="80"/>
      <c r="I3" s="80"/>
      <c r="J3" s="80"/>
      <c r="K3" s="80"/>
      <c r="L3" s="80"/>
    </row>
    <row r="4" spans="1:12" ht="41.25" customHeight="1">
      <c r="A4" s="112" t="s">
        <v>209</v>
      </c>
      <c r="B4" s="113"/>
      <c r="C4" s="113"/>
      <c r="D4" s="113"/>
      <c r="E4" s="113"/>
      <c r="F4" s="113"/>
      <c r="G4" s="93" t="s">
        <v>210</v>
      </c>
      <c r="H4" s="109"/>
      <c r="I4" s="109"/>
      <c r="J4" s="109"/>
      <c r="K4" s="109"/>
      <c r="L4" s="109"/>
    </row>
    <row r="5" spans="1:12" ht="42" customHeight="1">
      <c r="A5" s="110" t="s">
        <v>51</v>
      </c>
      <c r="B5" s="110" t="s">
        <v>201</v>
      </c>
      <c r="C5" s="110" t="s">
        <v>202</v>
      </c>
      <c r="D5" s="93" t="s">
        <v>203</v>
      </c>
      <c r="E5" s="109"/>
      <c r="F5" s="109"/>
      <c r="G5" s="110" t="s">
        <v>51</v>
      </c>
      <c r="H5" s="110" t="s">
        <v>201</v>
      </c>
      <c r="I5" s="110" t="s">
        <v>202</v>
      </c>
      <c r="J5" s="93" t="s">
        <v>203</v>
      </c>
      <c r="K5" s="109"/>
      <c r="L5" s="109"/>
    </row>
    <row r="6" spans="1:12" ht="42" customHeight="1">
      <c r="A6" s="111"/>
      <c r="B6" s="111"/>
      <c r="C6" s="111"/>
      <c r="D6" s="4" t="s">
        <v>88</v>
      </c>
      <c r="E6" s="4" t="s">
        <v>204</v>
      </c>
      <c r="F6" s="4" t="s">
        <v>205</v>
      </c>
      <c r="G6" s="111"/>
      <c r="H6" s="111"/>
      <c r="I6" s="111"/>
      <c r="J6" s="4" t="s">
        <v>88</v>
      </c>
      <c r="K6" s="4" t="s">
        <v>204</v>
      </c>
      <c r="L6" s="4" t="s">
        <v>205</v>
      </c>
    </row>
    <row r="7" spans="1:12" s="1" customFormat="1" ht="42" customHeight="1">
      <c r="A7" s="5">
        <f>B7+C7+D7</f>
        <v>21.65</v>
      </c>
      <c r="B7" s="5"/>
      <c r="C7" s="5">
        <v>2.65</v>
      </c>
      <c r="D7" s="5">
        <v>19</v>
      </c>
      <c r="E7" s="5"/>
      <c r="F7" s="5">
        <v>19</v>
      </c>
      <c r="G7" s="5">
        <f>H7+I7+J7</f>
        <v>16.16</v>
      </c>
      <c r="H7" s="5"/>
      <c r="I7" s="5">
        <v>2.16</v>
      </c>
      <c r="J7" s="5">
        <v>14</v>
      </c>
      <c r="K7" s="5"/>
      <c r="L7" s="5">
        <v>14</v>
      </c>
    </row>
    <row r="33" ht="14.25">
      <c r="D33" s="6"/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2019-01-22T10:32:37Z</cp:lastPrinted>
  <dcterms:created xsi:type="dcterms:W3CDTF">1996-12-17T01:32:42Z</dcterms:created>
  <dcterms:modified xsi:type="dcterms:W3CDTF">2020-04-28T08:11:52Z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